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shinn\00. 東近江テニス協会\06. 王座戦\2026年\"/>
    </mc:Choice>
  </mc:AlternateContent>
  <xr:revisionPtr revIDLastSave="0" documentId="13_ncr:1_{15582978-B80E-41CF-BEA2-C5D2A3CF9D54}" xr6:coauthVersionLast="47" xr6:coauthVersionMax="47" xr10:uidLastSave="{00000000-0000-0000-0000-000000000000}"/>
  <bookViews>
    <workbookView xWindow="28680" yWindow="-120" windowWidth="29040" windowHeight="15720" xr2:uid="{00000000-000D-0000-FFFF-FFFF00000000}"/>
  </bookViews>
  <sheets>
    <sheet name="王座" sheetId="17" r:id="rId1"/>
    <sheet name="申込書(団体)" sheetId="29" r:id="rId2"/>
    <sheet name="登録ナンバー" sheetId="28" r:id="rId3"/>
  </sheets>
  <definedNames>
    <definedName name="_xlnm.Print_Area" localSheetId="0">王座!$A$1:$K$61</definedName>
    <definedName name="_xlnm.Print_Area" localSheetId="1">'申込書(団体)'!$A$1:$H$34</definedName>
  </definedNames>
  <calcPr calcId="191029"/>
</workbook>
</file>

<file path=xl/calcChain.xml><?xml version="1.0" encoding="utf-8"?>
<calcChain xmlns="http://schemas.openxmlformats.org/spreadsheetml/2006/main">
  <c r="K132" i="28" l="1"/>
  <c r="F132" i="28"/>
  <c r="F131" i="28"/>
  <c r="G132" i="28"/>
  <c r="K167" i="28"/>
  <c r="H167" i="28"/>
  <c r="G167" i="28"/>
  <c r="F167" i="28"/>
  <c r="K166" i="28"/>
  <c r="K165" i="28"/>
  <c r="K164" i="28"/>
  <c r="H166" i="28"/>
  <c r="H165" i="28"/>
  <c r="H164" i="28"/>
  <c r="G166" i="28"/>
  <c r="G165" i="28"/>
  <c r="G164" i="28"/>
  <c r="F166" i="28"/>
  <c r="F165" i="28"/>
  <c r="F164" i="28"/>
  <c r="K356" i="28"/>
  <c r="G356" i="28"/>
  <c r="F356" i="28"/>
  <c r="K355" i="28"/>
  <c r="G355" i="28"/>
  <c r="F355" i="28"/>
  <c r="K354" i="28"/>
  <c r="G354" i="28"/>
  <c r="F354" i="28"/>
  <c r="K353" i="28"/>
  <c r="G352" i="28"/>
  <c r="F352" i="28"/>
  <c r="G351" i="28"/>
  <c r="F351" i="28"/>
  <c r="G350" i="28"/>
  <c r="F350" i="28"/>
  <c r="K349" i="28"/>
  <c r="G349" i="28"/>
  <c r="F349" i="28"/>
  <c r="K348" i="28"/>
  <c r="G348" i="28"/>
  <c r="F348" i="28"/>
  <c r="K347" i="28"/>
  <c r="G347" i="28"/>
  <c r="F347" i="28"/>
  <c r="K346" i="28"/>
  <c r="G346" i="28"/>
  <c r="F346" i="28"/>
  <c r="K345" i="28"/>
  <c r="G345" i="28"/>
  <c r="F345" i="28"/>
  <c r="K344" i="28"/>
  <c r="G344" i="28"/>
  <c r="F344" i="28"/>
  <c r="K343" i="28"/>
  <c r="G343" i="28"/>
  <c r="F343" i="28"/>
  <c r="K342" i="28"/>
  <c r="G342" i="28"/>
  <c r="F342" i="28"/>
  <c r="K341" i="28"/>
  <c r="G341" i="28"/>
  <c r="F341" i="28"/>
  <c r="K340" i="28"/>
  <c r="G340" i="28"/>
  <c r="F340" i="28"/>
  <c r="K339" i="28"/>
  <c r="G339" i="28"/>
  <c r="F339" i="28"/>
  <c r="K338" i="28"/>
  <c r="G338" i="28"/>
  <c r="F338" i="28"/>
  <c r="K337" i="28"/>
  <c r="G337" i="28"/>
  <c r="F337" i="28"/>
  <c r="K336" i="28"/>
  <c r="G336" i="28"/>
  <c r="F336" i="28"/>
  <c r="K335" i="28"/>
  <c r="G335" i="28"/>
  <c r="F335" i="28"/>
  <c r="K334" i="28"/>
  <c r="G334" i="28"/>
  <c r="F334" i="28"/>
  <c r="K333" i="28"/>
  <c r="G333" i="28"/>
  <c r="F333" i="28"/>
  <c r="K332" i="28"/>
  <c r="G332" i="28"/>
  <c r="F332" i="28"/>
  <c r="K331" i="28"/>
  <c r="G331" i="28"/>
  <c r="F331" i="28"/>
  <c r="K330" i="28"/>
  <c r="G330" i="28"/>
  <c r="F330" i="28"/>
  <c r="K329" i="28"/>
  <c r="G329" i="28"/>
  <c r="F329" i="28"/>
  <c r="K328" i="28"/>
  <c r="G328" i="28"/>
  <c r="F328" i="28"/>
  <c r="K327" i="28"/>
  <c r="G327" i="28"/>
  <c r="F327" i="28"/>
  <c r="K326" i="28"/>
  <c r="G326" i="28"/>
  <c r="F326" i="28"/>
  <c r="K325" i="28"/>
  <c r="G325" i="28"/>
  <c r="F325" i="28"/>
  <c r="K324" i="28"/>
  <c r="G324" i="28"/>
  <c r="F324" i="28"/>
  <c r="K323" i="28"/>
  <c r="G323" i="28"/>
  <c r="F323" i="28"/>
  <c r="K322" i="28"/>
  <c r="G322" i="28"/>
  <c r="F322" i="28"/>
  <c r="L321" i="28"/>
  <c r="K320" i="28"/>
  <c r="G320" i="28"/>
  <c r="F320" i="28"/>
  <c r="K319" i="28"/>
  <c r="G319" i="28"/>
  <c r="F319" i="28"/>
  <c r="K318" i="28"/>
  <c r="G318" i="28"/>
  <c r="F318" i="28"/>
  <c r="K317" i="28"/>
  <c r="G317" i="28"/>
  <c r="F317" i="28"/>
  <c r="K316" i="28"/>
  <c r="G316" i="28"/>
  <c r="F316" i="28"/>
  <c r="K315" i="28"/>
  <c r="G315" i="28"/>
  <c r="F315" i="28"/>
  <c r="K314" i="28"/>
  <c r="G314" i="28"/>
  <c r="F314" i="28"/>
  <c r="K313" i="28"/>
  <c r="G313" i="28"/>
  <c r="F313" i="28"/>
  <c r="K312" i="28"/>
  <c r="G312" i="28"/>
  <c r="F312" i="28"/>
  <c r="K311" i="28"/>
  <c r="G311" i="28"/>
  <c r="F311" i="28"/>
  <c r="K310" i="28"/>
  <c r="G310" i="28"/>
  <c r="F310" i="28"/>
  <c r="K309" i="28"/>
  <c r="G309" i="28"/>
  <c r="F309" i="28"/>
  <c r="K308" i="28"/>
  <c r="G308" i="28"/>
  <c r="F308" i="28"/>
  <c r="K307" i="28"/>
  <c r="G307" i="28"/>
  <c r="F307" i="28"/>
  <c r="K306" i="28"/>
  <c r="G306" i="28"/>
  <c r="F306" i="28"/>
  <c r="K305" i="28"/>
  <c r="G305" i="28"/>
  <c r="F305" i="28"/>
  <c r="K304" i="28"/>
  <c r="G304" i="28"/>
  <c r="F304" i="28"/>
  <c r="K303" i="28"/>
  <c r="G303" i="28"/>
  <c r="F303" i="28"/>
  <c r="K301" i="28"/>
  <c r="H301" i="28"/>
  <c r="G301" i="28"/>
  <c r="F301" i="28"/>
  <c r="K300" i="28"/>
  <c r="H300" i="28"/>
  <c r="G300" i="28"/>
  <c r="F300" i="28"/>
  <c r="K299" i="28"/>
  <c r="H299" i="28"/>
  <c r="G299" i="28"/>
  <c r="F299" i="28"/>
  <c r="K298" i="28"/>
  <c r="H298" i="28"/>
  <c r="G298" i="28"/>
  <c r="F298" i="28"/>
  <c r="K297" i="28"/>
  <c r="H297" i="28"/>
  <c r="G297" i="28"/>
  <c r="F297" i="28"/>
  <c r="K296" i="28"/>
  <c r="H296" i="28"/>
  <c r="G296" i="28"/>
  <c r="F296" i="28"/>
  <c r="K295" i="28"/>
  <c r="H295" i="28"/>
  <c r="G295" i="28"/>
  <c r="F295" i="28"/>
  <c r="K294" i="28"/>
  <c r="H294" i="28"/>
  <c r="G294" i="28"/>
  <c r="F294" i="28"/>
  <c r="K293" i="28"/>
  <c r="H293" i="28"/>
  <c r="G293" i="28"/>
  <c r="F293" i="28"/>
  <c r="K292" i="28"/>
  <c r="H292" i="28"/>
  <c r="G292" i="28"/>
  <c r="F292" i="28"/>
  <c r="K291" i="28"/>
  <c r="K290" i="28"/>
  <c r="G290" i="28"/>
  <c r="F290" i="28"/>
  <c r="K289" i="28"/>
  <c r="G289" i="28"/>
  <c r="F289" i="28"/>
  <c r="K288" i="28"/>
  <c r="G288" i="28"/>
  <c r="F288" i="28"/>
  <c r="K287" i="28"/>
  <c r="G287" i="28"/>
  <c r="F287" i="28"/>
  <c r="K286" i="28"/>
  <c r="G286" i="28"/>
  <c r="F286" i="28"/>
  <c r="K285" i="28"/>
  <c r="G285" i="28"/>
  <c r="F285" i="28"/>
  <c r="K284" i="28"/>
  <c r="G284" i="28"/>
  <c r="F284" i="28"/>
  <c r="K283" i="28"/>
  <c r="G283" i="28"/>
  <c r="F283" i="28"/>
  <c r="K282" i="28"/>
  <c r="G282" i="28"/>
  <c r="F282" i="28"/>
  <c r="K281" i="28"/>
  <c r="G281" i="28"/>
  <c r="F281" i="28"/>
  <c r="K280" i="28"/>
  <c r="G280" i="28"/>
  <c r="F280" i="28"/>
  <c r="K279" i="28"/>
  <c r="G279" i="28"/>
  <c r="F279" i="28"/>
  <c r="K278" i="28"/>
  <c r="G278" i="28"/>
  <c r="F278" i="28"/>
  <c r="K277" i="28"/>
  <c r="G277" i="28"/>
  <c r="F277" i="28"/>
  <c r="K276" i="28"/>
  <c r="G276" i="28"/>
  <c r="F276" i="28"/>
  <c r="K275" i="28"/>
  <c r="G275" i="28"/>
  <c r="F275" i="28"/>
  <c r="K274" i="28"/>
  <c r="G274" i="28"/>
  <c r="F274" i="28"/>
  <c r="K273" i="28"/>
  <c r="G273" i="28"/>
  <c r="F273" i="28"/>
  <c r="K272" i="28"/>
  <c r="G272" i="28"/>
  <c r="F272" i="28"/>
  <c r="K271" i="28"/>
  <c r="G271" i="28"/>
  <c r="F271" i="28"/>
  <c r="K270" i="28"/>
  <c r="G270" i="28"/>
  <c r="F270" i="28"/>
  <c r="K269" i="28"/>
  <c r="G269" i="28"/>
  <c r="F269" i="28"/>
  <c r="K268" i="28"/>
  <c r="G268" i="28"/>
  <c r="F268" i="28"/>
  <c r="K267" i="28"/>
  <c r="G267" i="28"/>
  <c r="F267" i="28"/>
  <c r="K266" i="28"/>
  <c r="G266" i="28"/>
  <c r="F266" i="28"/>
  <c r="K265" i="28"/>
  <c r="G265" i="28"/>
  <c r="F265" i="28"/>
  <c r="K264" i="28"/>
  <c r="G264" i="28"/>
  <c r="F264" i="28"/>
  <c r="K263" i="28"/>
  <c r="G263" i="28"/>
  <c r="F263" i="28"/>
  <c r="K262" i="28"/>
  <c r="G262" i="28"/>
  <c r="F262" i="28"/>
  <c r="K261" i="28"/>
  <c r="G261" i="28"/>
  <c r="F261" i="28"/>
  <c r="K260" i="28"/>
  <c r="G260" i="28"/>
  <c r="F260" i="28"/>
  <c r="K259" i="28"/>
  <c r="G259" i="28"/>
  <c r="F259" i="28"/>
  <c r="K258" i="28"/>
  <c r="G258" i="28"/>
  <c r="F258" i="28"/>
  <c r="K257" i="28"/>
  <c r="G257" i="28"/>
  <c r="F257" i="28"/>
  <c r="K256" i="28"/>
  <c r="G256" i="28"/>
  <c r="F256" i="28"/>
  <c r="K255" i="28"/>
  <c r="G255" i="28"/>
  <c r="F255" i="28"/>
  <c r="K254" i="28"/>
  <c r="G254" i="28"/>
  <c r="F254" i="28"/>
  <c r="K253" i="28"/>
  <c r="G253" i="28"/>
  <c r="F253" i="28"/>
  <c r="K252" i="28"/>
  <c r="G252" i="28"/>
  <c r="F252" i="28"/>
  <c r="K251" i="28"/>
  <c r="G251" i="28"/>
  <c r="F251" i="28"/>
  <c r="K250" i="28"/>
  <c r="G250" i="28"/>
  <c r="F250" i="28"/>
  <c r="K249" i="28"/>
  <c r="G249" i="28"/>
  <c r="F249" i="28"/>
  <c r="K248" i="28"/>
  <c r="G248" i="28"/>
  <c r="F248" i="28"/>
  <c r="K247" i="28"/>
  <c r="G247" i="28"/>
  <c r="F247" i="28"/>
  <c r="K246" i="28"/>
  <c r="G246" i="28"/>
  <c r="F246" i="28"/>
  <c r="K245" i="28"/>
  <c r="G245" i="28"/>
  <c r="F245" i="28"/>
  <c r="K244" i="28"/>
  <c r="G244" i="28"/>
  <c r="F244" i="28"/>
  <c r="K243" i="28"/>
  <c r="G243" i="28"/>
  <c r="F243" i="28"/>
  <c r="K242" i="28"/>
  <c r="G242" i="28"/>
  <c r="F242" i="28"/>
  <c r="K241" i="28"/>
  <c r="G241" i="28"/>
  <c r="F241" i="28"/>
  <c r="K240" i="28"/>
  <c r="G240" i="28"/>
  <c r="F240" i="28"/>
  <c r="K239" i="28"/>
  <c r="G239" i="28"/>
  <c r="F239" i="28"/>
  <c r="K238" i="28"/>
  <c r="G238" i="28"/>
  <c r="F238" i="28"/>
  <c r="K237" i="28"/>
  <c r="G237" i="28"/>
  <c r="F237" i="28"/>
  <c r="K236" i="28"/>
  <c r="G236" i="28"/>
  <c r="F236" i="28"/>
  <c r="G235" i="28"/>
  <c r="F235" i="28"/>
  <c r="K234" i="28"/>
  <c r="K233" i="28"/>
  <c r="G233" i="28"/>
  <c r="F233" i="28"/>
  <c r="K232" i="28"/>
  <c r="G232" i="28"/>
  <c r="F232" i="28"/>
  <c r="K231" i="28"/>
  <c r="G231" i="28"/>
  <c r="F231" i="28"/>
  <c r="K230" i="28"/>
  <c r="G230" i="28"/>
  <c r="F230" i="28"/>
  <c r="K229" i="28"/>
  <c r="G229" i="28"/>
  <c r="F229" i="28"/>
  <c r="K228" i="28"/>
  <c r="G228" i="28"/>
  <c r="F228" i="28"/>
  <c r="K227" i="28"/>
  <c r="G227" i="28"/>
  <c r="F227" i="28"/>
  <c r="K226" i="28"/>
  <c r="G226" i="28"/>
  <c r="F226" i="28"/>
  <c r="K225" i="28"/>
  <c r="G225" i="28"/>
  <c r="F225" i="28"/>
  <c r="K224" i="28"/>
  <c r="G224" i="28"/>
  <c r="F224" i="28"/>
  <c r="K223" i="28"/>
  <c r="G223" i="28"/>
  <c r="F223" i="28"/>
  <c r="K222" i="28"/>
  <c r="G222" i="28"/>
  <c r="F222" i="28"/>
  <c r="K221" i="28"/>
  <c r="G221" i="28"/>
  <c r="F221" i="28"/>
  <c r="K220" i="28"/>
  <c r="G220" i="28"/>
  <c r="F220" i="28"/>
  <c r="K219" i="28"/>
  <c r="G219" i="28"/>
  <c r="F219" i="28"/>
  <c r="K218" i="28"/>
  <c r="G218" i="28"/>
  <c r="F218" i="28"/>
  <c r="K217" i="28"/>
  <c r="G217" i="28"/>
  <c r="F217" i="28"/>
  <c r="K216" i="28"/>
  <c r="G216" i="28"/>
  <c r="F216" i="28"/>
  <c r="K215" i="28"/>
  <c r="G215" i="28"/>
  <c r="F215" i="28"/>
  <c r="K214" i="28"/>
  <c r="G214" i="28"/>
  <c r="F214" i="28"/>
  <c r="K213" i="28"/>
  <c r="G213" i="28"/>
  <c r="F213" i="28"/>
  <c r="K212" i="28"/>
  <c r="G212" i="28"/>
  <c r="F212" i="28"/>
  <c r="K211" i="28"/>
  <c r="G211" i="28"/>
  <c r="F211" i="28"/>
  <c r="K210" i="28"/>
  <c r="G210" i="28"/>
  <c r="F210" i="28"/>
  <c r="K209" i="28"/>
  <c r="K235" i="28" s="1"/>
  <c r="H209" i="28"/>
  <c r="G209" i="28"/>
  <c r="F209" i="28"/>
  <c r="K208" i="28"/>
  <c r="K207" i="28"/>
  <c r="G207" i="28"/>
  <c r="F207" i="28"/>
  <c r="K206" i="28"/>
  <c r="G206" i="28"/>
  <c r="F206" i="28"/>
  <c r="K205" i="28"/>
  <c r="G205" i="28"/>
  <c r="F205" i="28"/>
  <c r="K204" i="28"/>
  <c r="G204" i="28"/>
  <c r="F204" i="28"/>
  <c r="K203" i="28"/>
  <c r="G203" i="28"/>
  <c r="F203" i="28"/>
  <c r="K202" i="28"/>
  <c r="G202" i="28"/>
  <c r="F202" i="28"/>
  <c r="K201" i="28"/>
  <c r="G201" i="28"/>
  <c r="F201" i="28"/>
  <c r="K200" i="28"/>
  <c r="G200" i="28"/>
  <c r="F200" i="28"/>
  <c r="L199" i="28"/>
  <c r="K199" i="28"/>
  <c r="K198" i="28"/>
  <c r="G198" i="28"/>
  <c r="F198" i="28"/>
  <c r="K197" i="28"/>
  <c r="G197" i="28"/>
  <c r="F197" i="28"/>
  <c r="K196" i="28"/>
  <c r="G196" i="28"/>
  <c r="F196" i="28"/>
  <c r="K195" i="28"/>
  <c r="G195" i="28"/>
  <c r="F195" i="28"/>
  <c r="K194" i="28"/>
  <c r="G194" i="28"/>
  <c r="F194" i="28"/>
  <c r="K193" i="28"/>
  <c r="G193" i="28"/>
  <c r="F193" i="28"/>
  <c r="K192" i="28"/>
  <c r="G192" i="28"/>
  <c r="F192" i="28"/>
  <c r="K191" i="28"/>
  <c r="G191" i="28"/>
  <c r="F191" i="28"/>
  <c r="K190" i="28"/>
  <c r="G190" i="28"/>
  <c r="F190" i="28"/>
  <c r="K189" i="28"/>
  <c r="G189" i="28"/>
  <c r="F189" i="28"/>
  <c r="K188" i="28"/>
  <c r="G188" i="28"/>
  <c r="F188" i="28"/>
  <c r="K187" i="28"/>
  <c r="G187" i="28"/>
  <c r="F187" i="28"/>
  <c r="K186" i="28"/>
  <c r="G186" i="28"/>
  <c r="F186" i="28"/>
  <c r="K185" i="28"/>
  <c r="G185" i="28"/>
  <c r="F185" i="28"/>
  <c r="K184" i="28"/>
  <c r="G184" i="28"/>
  <c r="F184" i="28"/>
  <c r="K183" i="28"/>
  <c r="G183" i="28"/>
  <c r="F183" i="28"/>
  <c r="K182" i="28"/>
  <c r="G182" i="28"/>
  <c r="F182" i="28"/>
  <c r="K181" i="28"/>
  <c r="G181" i="28"/>
  <c r="F181" i="28"/>
  <c r="K180" i="28"/>
  <c r="G180" i="28"/>
  <c r="F180" i="28"/>
  <c r="K179" i="28"/>
  <c r="G179" i="28"/>
  <c r="F179" i="28"/>
  <c r="K178" i="28"/>
  <c r="G178" i="28"/>
  <c r="F178" i="28"/>
  <c r="K177" i="28"/>
  <c r="G177" i="28"/>
  <c r="F177" i="28"/>
  <c r="K176" i="28"/>
  <c r="G176" i="28"/>
  <c r="F176" i="28"/>
  <c r="K175" i="28"/>
  <c r="G175" i="28"/>
  <c r="F175" i="28"/>
  <c r="K174" i="28"/>
  <c r="G174" i="28"/>
  <c r="F174" i="28"/>
  <c r="K173" i="28"/>
  <c r="G173" i="28"/>
  <c r="F173" i="28"/>
  <c r="K172" i="28"/>
  <c r="G172" i="28"/>
  <c r="F172" i="28"/>
  <c r="K171" i="28"/>
  <c r="G171" i="28"/>
  <c r="F171" i="28"/>
  <c r="K170" i="28"/>
  <c r="G170" i="28"/>
  <c r="F170" i="28"/>
  <c r="K169" i="28"/>
  <c r="G169" i="28"/>
  <c r="F169" i="28"/>
  <c r="L168" i="28"/>
  <c r="K168" i="28"/>
  <c r="H168" i="28"/>
  <c r="K163" i="28"/>
  <c r="H163" i="28"/>
  <c r="G163" i="28"/>
  <c r="F163" i="28"/>
  <c r="K162" i="28"/>
  <c r="H162" i="28"/>
  <c r="G162" i="28"/>
  <c r="F162" i="28"/>
  <c r="K161" i="28"/>
  <c r="H161" i="28"/>
  <c r="G161" i="28"/>
  <c r="F161" i="28"/>
  <c r="K160" i="28"/>
  <c r="H160" i="28"/>
  <c r="G160" i="28"/>
  <c r="F160" i="28"/>
  <c r="K159" i="28"/>
  <c r="H159" i="28"/>
  <c r="G159" i="28"/>
  <c r="F159" i="28"/>
  <c r="K158" i="28"/>
  <c r="H158" i="28"/>
  <c r="G158" i="28"/>
  <c r="F158" i="28"/>
  <c r="K157" i="28"/>
  <c r="H157" i="28"/>
  <c r="G157" i="28"/>
  <c r="F157" i="28"/>
  <c r="K156" i="28"/>
  <c r="H156" i="28"/>
  <c r="G156" i="28"/>
  <c r="F156" i="28"/>
  <c r="K155" i="28"/>
  <c r="H155" i="28"/>
  <c r="G155" i="28"/>
  <c r="F155" i="28"/>
  <c r="K154" i="28"/>
  <c r="H154" i="28"/>
  <c r="G154" i="28"/>
  <c r="F154" i="28"/>
  <c r="K153" i="28"/>
  <c r="H153" i="28"/>
  <c r="G153" i="28"/>
  <c r="F153" i="28"/>
  <c r="K152" i="28"/>
  <c r="H152" i="28"/>
  <c r="G152" i="28"/>
  <c r="F152" i="28"/>
  <c r="K151" i="28"/>
  <c r="H151" i="28"/>
  <c r="G151" i="28"/>
  <c r="F151" i="28"/>
  <c r="K150" i="28"/>
  <c r="H150" i="28"/>
  <c r="G150" i="28"/>
  <c r="F150" i="28"/>
  <c r="K149" i="28"/>
  <c r="H149" i="28"/>
  <c r="G149" i="28"/>
  <c r="F149" i="28"/>
  <c r="K148" i="28"/>
  <c r="H148" i="28"/>
  <c r="G148" i="28"/>
  <c r="F148" i="28"/>
  <c r="K147" i="28"/>
  <c r="H147" i="28"/>
  <c r="G147" i="28"/>
  <c r="F147" i="28"/>
  <c r="K146" i="28"/>
  <c r="H146" i="28"/>
  <c r="G146" i="28"/>
  <c r="F146" i="28"/>
  <c r="K145" i="28"/>
  <c r="H145" i="28"/>
  <c r="G145" i="28"/>
  <c r="F145" i="28"/>
  <c r="K144" i="28"/>
  <c r="H144" i="28"/>
  <c r="G144" i="28"/>
  <c r="F144" i="28"/>
  <c r="K143" i="28"/>
  <c r="H143" i="28"/>
  <c r="G143" i="28"/>
  <c r="F143" i="28"/>
  <c r="K142" i="28"/>
  <c r="H142" i="28"/>
  <c r="G142" i="28"/>
  <c r="F142" i="28"/>
  <c r="K141" i="28"/>
  <c r="H141" i="28"/>
  <c r="G141" i="28"/>
  <c r="F141" i="28"/>
  <c r="K140" i="28"/>
  <c r="H140" i="28"/>
  <c r="G140" i="28"/>
  <c r="F140" i="28"/>
  <c r="K139" i="28"/>
  <c r="H139" i="28"/>
  <c r="G139" i="28"/>
  <c r="F139" i="28"/>
  <c r="K138" i="28"/>
  <c r="H138" i="28"/>
  <c r="G138" i="28"/>
  <c r="F138" i="28"/>
  <c r="K137" i="28"/>
  <c r="H137" i="28"/>
  <c r="G137" i="28"/>
  <c r="F137" i="28"/>
  <c r="K136" i="28"/>
  <c r="H136" i="28"/>
  <c r="G136" i="28"/>
  <c r="F136" i="28"/>
  <c r="K135" i="28"/>
  <c r="H135" i="28"/>
  <c r="G135" i="28"/>
  <c r="F135" i="28"/>
  <c r="K134" i="28"/>
  <c r="H134" i="28"/>
  <c r="G134" i="28"/>
  <c r="F134" i="28"/>
  <c r="K133" i="28"/>
  <c r="K131" i="28"/>
  <c r="G131" i="28"/>
  <c r="K130" i="28"/>
  <c r="G130" i="28"/>
  <c r="F130" i="28"/>
  <c r="K129" i="28"/>
  <c r="G129" i="28"/>
  <c r="F129" i="28"/>
  <c r="K128" i="28"/>
  <c r="G128" i="28"/>
  <c r="F128" i="28"/>
  <c r="K127" i="28"/>
  <c r="G127" i="28"/>
  <c r="F127" i="28"/>
  <c r="K126" i="28"/>
  <c r="G126" i="28"/>
  <c r="F126" i="28"/>
  <c r="K125" i="28"/>
  <c r="G125" i="28"/>
  <c r="F125" i="28"/>
  <c r="K124" i="28"/>
  <c r="G124" i="28"/>
  <c r="F124" i="28"/>
  <c r="K123" i="28"/>
  <c r="G123" i="28"/>
  <c r="F123" i="28"/>
  <c r="K122" i="28"/>
  <c r="G122" i="28"/>
  <c r="F122" i="28"/>
  <c r="K121" i="28"/>
  <c r="G121" i="28"/>
  <c r="F121" i="28"/>
  <c r="K120" i="28"/>
  <c r="G120" i="28"/>
  <c r="F120" i="28"/>
  <c r="K119" i="28"/>
  <c r="G119" i="28"/>
  <c r="F119" i="28"/>
  <c r="K118" i="28"/>
  <c r="G118" i="28"/>
  <c r="F118" i="28"/>
  <c r="K117" i="28"/>
  <c r="G117" i="28"/>
  <c r="F117" i="28"/>
  <c r="K116" i="28"/>
  <c r="G116" i="28"/>
  <c r="F116" i="28"/>
  <c r="K115" i="28"/>
  <c r="G115" i="28"/>
  <c r="F115" i="28"/>
  <c r="K114" i="28"/>
  <c r="G114" i="28"/>
  <c r="F114" i="28"/>
  <c r="K113" i="28"/>
  <c r="G113" i="28"/>
  <c r="F113" i="28"/>
  <c r="K112" i="28"/>
  <c r="G112" i="28"/>
  <c r="F112" i="28"/>
  <c r="K111" i="28"/>
  <c r="G111" i="28"/>
  <c r="F111" i="28"/>
  <c r="K110" i="28"/>
  <c r="G110" i="28"/>
  <c r="F110" i="28"/>
  <c r="K109" i="28"/>
  <c r="G109" i="28"/>
  <c r="F109" i="28"/>
  <c r="K108" i="28"/>
  <c r="G108" i="28"/>
  <c r="F108" i="28"/>
  <c r="K107" i="28"/>
  <c r="G107" i="28"/>
  <c r="F107" i="28"/>
  <c r="K106" i="28"/>
  <c r="G106" i="28"/>
  <c r="F106" i="28"/>
  <c r="K105" i="28"/>
  <c r="H105" i="28"/>
  <c r="K104" i="28"/>
  <c r="H104" i="28"/>
  <c r="G104" i="28"/>
  <c r="F104" i="28"/>
  <c r="K103" i="28"/>
  <c r="H103" i="28"/>
  <c r="G103" i="28"/>
  <c r="F103" i="28"/>
  <c r="K102" i="28"/>
  <c r="H102" i="28"/>
  <c r="G102" i="28"/>
  <c r="F102" i="28"/>
  <c r="K101" i="28"/>
  <c r="H101" i="28"/>
  <c r="G101" i="28"/>
  <c r="F101" i="28"/>
  <c r="K100" i="28"/>
  <c r="H100" i="28"/>
  <c r="G100" i="28"/>
  <c r="F100" i="28"/>
  <c r="K99" i="28"/>
  <c r="H99" i="28"/>
  <c r="G99" i="28"/>
  <c r="F99" i="28"/>
  <c r="K98" i="28"/>
  <c r="H98" i="28"/>
  <c r="G98" i="28"/>
  <c r="F98" i="28"/>
  <c r="K97" i="28"/>
  <c r="H97" i="28"/>
  <c r="G97" i="28"/>
  <c r="F97" i="28"/>
  <c r="K96" i="28"/>
  <c r="H96" i="28"/>
  <c r="G96" i="28"/>
  <c r="F96" i="28"/>
  <c r="K95" i="28"/>
  <c r="H95" i="28"/>
  <c r="G95" i="28"/>
  <c r="F95" i="28"/>
  <c r="K94" i="28"/>
  <c r="H94" i="28"/>
  <c r="G94" i="28"/>
  <c r="F94" i="28"/>
  <c r="K93" i="28"/>
  <c r="H93" i="28"/>
  <c r="G93" i="28"/>
  <c r="F93" i="28"/>
  <c r="K92" i="28"/>
  <c r="H92" i="28"/>
  <c r="G92" i="28"/>
  <c r="F92" i="28"/>
  <c r="K91" i="28"/>
  <c r="H91" i="28"/>
  <c r="G91" i="28"/>
  <c r="F91" i="28"/>
  <c r="K90" i="28"/>
  <c r="H90" i="28"/>
  <c r="G90" i="28"/>
  <c r="F90" i="28"/>
  <c r="K89" i="28"/>
  <c r="H89" i="28"/>
  <c r="G89" i="28"/>
  <c r="F89" i="28"/>
  <c r="K88" i="28"/>
  <c r="H88" i="28"/>
  <c r="G88" i="28"/>
  <c r="F88" i="28"/>
  <c r="K87" i="28"/>
  <c r="H87" i="28"/>
  <c r="G87" i="28"/>
  <c r="F87" i="28"/>
  <c r="K86" i="28"/>
  <c r="H86" i="28"/>
  <c r="G86" i="28"/>
  <c r="F86" i="28"/>
  <c r="K85" i="28"/>
  <c r="H85" i="28"/>
  <c r="G85" i="28"/>
  <c r="F85" i="28"/>
  <c r="K84" i="28"/>
  <c r="H84" i="28"/>
  <c r="G84" i="28"/>
  <c r="F84" i="28"/>
  <c r="K83" i="28"/>
  <c r="H83" i="28"/>
  <c r="G83" i="28"/>
  <c r="F83" i="28"/>
  <c r="K82" i="28"/>
  <c r="H82" i="28"/>
  <c r="G82" i="28"/>
  <c r="F82" i="28"/>
  <c r="K81" i="28"/>
  <c r="H81" i="28"/>
  <c r="G81" i="28"/>
  <c r="F81" i="28"/>
  <c r="K80" i="28"/>
  <c r="H80" i="28"/>
  <c r="G80" i="28"/>
  <c r="F80" i="28"/>
  <c r="K79" i="28"/>
  <c r="H79" i="28"/>
  <c r="G79" i="28"/>
  <c r="F79" i="28"/>
  <c r="K78" i="28"/>
  <c r="H78" i="28"/>
  <c r="G78" i="28"/>
  <c r="F78" i="28"/>
  <c r="K77" i="28"/>
  <c r="H77" i="28"/>
  <c r="K76" i="28"/>
  <c r="H76" i="28"/>
  <c r="G76" i="28"/>
  <c r="F76" i="28"/>
  <c r="K75" i="28"/>
  <c r="H75" i="28"/>
  <c r="G75" i="28"/>
  <c r="F75" i="28"/>
  <c r="K74" i="28"/>
  <c r="H74" i="28"/>
  <c r="G74" i="28"/>
  <c r="F74" i="28"/>
  <c r="K73" i="28"/>
  <c r="H73" i="28"/>
  <c r="G73" i="28"/>
  <c r="F73" i="28"/>
  <c r="K72" i="28"/>
  <c r="H72" i="28"/>
  <c r="G72" i="28"/>
  <c r="F72" i="28"/>
  <c r="K71" i="28"/>
  <c r="H71" i="28"/>
  <c r="G71" i="28"/>
  <c r="F71" i="28"/>
  <c r="K70" i="28"/>
  <c r="H70" i="28"/>
  <c r="G70" i="28"/>
  <c r="F70" i="28"/>
  <c r="K69" i="28"/>
  <c r="H69" i="28"/>
  <c r="G69" i="28"/>
  <c r="F69" i="28"/>
  <c r="K68" i="28"/>
  <c r="H68" i="28"/>
  <c r="G68" i="28"/>
  <c r="F68" i="28"/>
  <c r="K67" i="28"/>
  <c r="H67" i="28"/>
  <c r="G67" i="28"/>
  <c r="F67" i="28"/>
  <c r="K66" i="28"/>
  <c r="H66" i="28"/>
  <c r="G66" i="28"/>
  <c r="F66" i="28"/>
  <c r="K65" i="28"/>
  <c r="H65" i="28"/>
  <c r="G65" i="28"/>
  <c r="F65" i="28"/>
  <c r="K64" i="28"/>
  <c r="H64" i="28"/>
  <c r="G64" i="28"/>
  <c r="F64" i="28"/>
  <c r="K63" i="28"/>
  <c r="H63" i="28"/>
  <c r="G63" i="28"/>
  <c r="F63" i="28"/>
  <c r="K62" i="28"/>
  <c r="H62" i="28"/>
  <c r="G62" i="28"/>
  <c r="F62" i="28"/>
  <c r="K61" i="28"/>
  <c r="H61" i="28"/>
  <c r="G61" i="28"/>
  <c r="F61" i="28"/>
  <c r="K60" i="28"/>
  <c r="H60" i="28"/>
  <c r="G60" i="28"/>
  <c r="F60" i="28"/>
  <c r="K59" i="28"/>
  <c r="H59" i="28"/>
  <c r="G59" i="28"/>
  <c r="F59" i="28"/>
  <c r="K58" i="28"/>
  <c r="H58" i="28"/>
  <c r="G58" i="28"/>
  <c r="F58" i="28"/>
  <c r="K57" i="28"/>
  <c r="H57" i="28"/>
  <c r="G57" i="28"/>
  <c r="F57" i="28"/>
  <c r="K56" i="28"/>
  <c r="H56" i="28"/>
  <c r="G56" i="28"/>
  <c r="F56" i="28"/>
  <c r="K55" i="28"/>
  <c r="H55" i="28"/>
  <c r="G55" i="28"/>
  <c r="F55" i="28"/>
  <c r="K54" i="28"/>
  <c r="H54" i="28"/>
  <c r="G54" i="28"/>
  <c r="F54" i="28"/>
  <c r="K53" i="28"/>
  <c r="H53" i="28"/>
  <c r="G53" i="28"/>
  <c r="F53" i="28"/>
  <c r="K52" i="28"/>
  <c r="H52" i="28"/>
  <c r="G52" i="28"/>
  <c r="F52" i="28"/>
  <c r="K51" i="28"/>
  <c r="H51" i="28"/>
  <c r="G51" i="28"/>
  <c r="F51" i="28"/>
  <c r="K50" i="28"/>
  <c r="H50" i="28"/>
  <c r="G50" i="28"/>
  <c r="F50" i="28"/>
  <c r="K49" i="28"/>
  <c r="H49" i="28"/>
  <c r="G49" i="28"/>
  <c r="F49" i="28"/>
  <c r="K48" i="28"/>
  <c r="H48" i="28"/>
  <c r="G48" i="28"/>
  <c r="F48" i="28"/>
  <c r="K47" i="28"/>
  <c r="H47" i="28"/>
  <c r="G47" i="28"/>
  <c r="F47" i="28"/>
  <c r="K46" i="28"/>
  <c r="H46" i="28"/>
  <c r="G46" i="28"/>
  <c r="F46" i="28"/>
  <c r="K45" i="28"/>
  <c r="H45" i="28"/>
  <c r="G45" i="28"/>
  <c r="F45" i="28"/>
  <c r="K44" i="28"/>
  <c r="H44" i="28"/>
  <c r="G44" i="28"/>
  <c r="F44" i="28"/>
  <c r="K43" i="28"/>
  <c r="K42" i="28"/>
  <c r="H42" i="28"/>
  <c r="G42" i="28"/>
  <c r="F42" i="28"/>
  <c r="K41" i="28"/>
  <c r="H41" i="28"/>
  <c r="G41" i="28"/>
  <c r="F41" i="28"/>
  <c r="K40" i="28"/>
  <c r="H40" i="28"/>
  <c r="G40" i="28"/>
  <c r="F40" i="28"/>
  <c r="K39" i="28"/>
  <c r="H39" i="28"/>
  <c r="G39" i="28"/>
  <c r="F39" i="28"/>
  <c r="K38" i="28"/>
  <c r="H38" i="28"/>
  <c r="G38" i="28"/>
  <c r="F38" i="28"/>
  <c r="K37" i="28"/>
  <c r="H37" i="28"/>
  <c r="G37" i="28"/>
  <c r="F37" i="28"/>
  <c r="K36" i="28"/>
  <c r="H36" i="28"/>
  <c r="G36" i="28"/>
  <c r="F36" i="28"/>
  <c r="K35" i="28"/>
  <c r="H35" i="28"/>
  <c r="G35" i="28"/>
  <c r="F35" i="28"/>
  <c r="K34" i="28"/>
  <c r="H34" i="28"/>
  <c r="G34" i="28"/>
  <c r="F34" i="28"/>
  <c r="K33" i="28"/>
  <c r="H33" i="28"/>
  <c r="G33" i="28"/>
  <c r="F33" i="28"/>
  <c r="K32" i="28"/>
  <c r="H32" i="28"/>
  <c r="G32" i="28"/>
  <c r="F32" i="28"/>
  <c r="K31" i="28"/>
  <c r="H31" i="28"/>
  <c r="G31" i="28"/>
  <c r="F31" i="28"/>
  <c r="K30" i="28"/>
  <c r="H30" i="28"/>
  <c r="G30" i="28"/>
  <c r="F30" i="28"/>
  <c r="K29" i="28"/>
  <c r="H29" i="28"/>
  <c r="G29" i="28"/>
  <c r="F29" i="28"/>
  <c r="K28" i="28"/>
  <c r="H28" i="28"/>
  <c r="G28" i="28"/>
  <c r="F28" i="28"/>
  <c r="K27" i="28"/>
  <c r="H27" i="28"/>
  <c r="G27" i="28"/>
  <c r="F27" i="28"/>
  <c r="K26" i="28"/>
  <c r="H26" i="28"/>
  <c r="G26" i="28"/>
  <c r="F26" i="28"/>
  <c r="K25" i="28"/>
  <c r="H25" i="28"/>
  <c r="G25" i="28"/>
  <c r="F25" i="28"/>
  <c r="K24" i="28"/>
  <c r="H24" i="28"/>
  <c r="G24" i="28"/>
  <c r="F24" i="28"/>
  <c r="K23" i="28"/>
  <c r="H23" i="28"/>
  <c r="G23" i="28"/>
  <c r="F23" i="28"/>
  <c r="K22" i="28"/>
  <c r="H22" i="28"/>
  <c r="G22" i="28"/>
  <c r="F22" i="28"/>
  <c r="K21" i="28"/>
  <c r="H21" i="28"/>
  <c r="G21" i="28"/>
  <c r="F21" i="28"/>
  <c r="K20" i="28"/>
  <c r="H20" i="28"/>
  <c r="G20" i="28"/>
  <c r="F20" i="28"/>
  <c r="K19" i="28"/>
  <c r="H19" i="28"/>
  <c r="G19" i="28"/>
  <c r="F19" i="28"/>
  <c r="K18" i="28"/>
  <c r="H18" i="28"/>
  <c r="G18" i="28"/>
  <c r="F18" i="28"/>
  <c r="K17" i="28"/>
  <c r="H17" i="28"/>
  <c r="G17" i="28"/>
  <c r="F17" i="28"/>
  <c r="K16" i="28"/>
  <c r="H16" i="28"/>
  <c r="G16" i="28"/>
  <c r="F16" i="28"/>
  <c r="K15" i="28"/>
  <c r="H15" i="28"/>
  <c r="G15" i="28"/>
  <c r="F15" i="28"/>
  <c r="K14" i="28"/>
  <c r="H14" i="28"/>
  <c r="G14" i="28"/>
  <c r="F14" i="28"/>
  <c r="K13" i="28"/>
  <c r="H13" i="28"/>
  <c r="G13" i="28"/>
  <c r="F13" i="28"/>
  <c r="K12" i="28"/>
  <c r="H12" i="28"/>
  <c r="G12" i="28"/>
  <c r="F12" i="28"/>
  <c r="K11" i="28"/>
  <c r="H11" i="28"/>
  <c r="G11" i="28"/>
  <c r="F11" i="28"/>
  <c r="K10" i="28"/>
  <c r="H10" i="28"/>
  <c r="G10" i="28"/>
  <c r="F10" i="28"/>
  <c r="K9" i="28"/>
  <c r="H9" i="28"/>
  <c r="G9" i="28"/>
  <c r="F9" i="28"/>
  <c r="K8" i="28"/>
  <c r="H8" i="28"/>
  <c r="G8" i="28"/>
  <c r="F8" i="28"/>
  <c r="K7" i="28"/>
  <c r="H7" i="28"/>
  <c r="G7" i="28"/>
  <c r="F7" i="28"/>
  <c r="K6" i="28"/>
  <c r="H6" i="28"/>
  <c r="G6" i="28"/>
  <c r="L6" i="28" s="1"/>
  <c r="F6" i="28"/>
  <c r="K5" i="28"/>
  <c r="H5" i="28"/>
  <c r="G5" i="28"/>
  <c r="F5" i="28"/>
  <c r="K4" i="28"/>
  <c r="H4" i="28"/>
  <c r="G4" i="28"/>
  <c r="L14" i="28" s="1"/>
  <c r="F4" i="28"/>
  <c r="L167" i="28" l="1"/>
  <c r="L132" i="28"/>
  <c r="L22" i="28"/>
  <c r="L164" i="28"/>
  <c r="L42" i="28"/>
  <c r="L238" i="28"/>
  <c r="L30" i="28"/>
  <c r="L165" i="28"/>
  <c r="L264" i="28"/>
  <c r="L166" i="28"/>
  <c r="L38" i="28"/>
  <c r="L142" i="28"/>
  <c r="L158" i="28"/>
  <c r="L209" i="28"/>
  <c r="L247" i="28"/>
  <c r="L290" i="28"/>
  <c r="L171" i="28"/>
  <c r="L217" i="28"/>
  <c r="L337" i="28"/>
  <c r="L61" i="28"/>
  <c r="L34" i="28"/>
  <c r="L85" i="28"/>
  <c r="L93" i="28"/>
  <c r="L101" i="28"/>
  <c r="L173" i="28"/>
  <c r="L181" i="28"/>
  <c r="L189" i="28"/>
  <c r="L197" i="28"/>
  <c r="L211" i="28"/>
  <c r="L219" i="28"/>
  <c r="L227" i="28"/>
  <c r="L309" i="28"/>
  <c r="L317" i="28"/>
  <c r="L323" i="28"/>
  <c r="L331" i="28"/>
  <c r="L339" i="28"/>
  <c r="L347" i="28"/>
  <c r="L144" i="28"/>
  <c r="L162" i="28"/>
  <c r="L287" i="28"/>
  <c r="L350" i="28"/>
  <c r="L225" i="28"/>
  <c r="L307" i="28"/>
  <c r="L345" i="28"/>
  <c r="L29" i="28"/>
  <c r="L174" i="28"/>
  <c r="L182" i="28"/>
  <c r="L190" i="28"/>
  <c r="L198" i="28"/>
  <c r="L212" i="28"/>
  <c r="L220" i="28"/>
  <c r="L228" i="28"/>
  <c r="L237" i="28"/>
  <c r="L245" i="28"/>
  <c r="L253" i="28"/>
  <c r="L261" i="28"/>
  <c r="L269" i="28"/>
  <c r="L277" i="28"/>
  <c r="L285" i="28"/>
  <c r="L310" i="28"/>
  <c r="L318" i="28"/>
  <c r="L351" i="28"/>
  <c r="L146" i="28"/>
  <c r="L160" i="28"/>
  <c r="L239" i="28"/>
  <c r="L279" i="28"/>
  <c r="L320" i="28"/>
  <c r="L73" i="28"/>
  <c r="L179" i="28"/>
  <c r="L295" i="28"/>
  <c r="L329" i="28"/>
  <c r="L69" i="28"/>
  <c r="L37" i="28"/>
  <c r="L80" i="28"/>
  <c r="L84" i="28"/>
  <c r="L88" i="28"/>
  <c r="L92" i="28"/>
  <c r="L96" i="28"/>
  <c r="L100" i="28"/>
  <c r="L104" i="28"/>
  <c r="L169" i="28"/>
  <c r="L177" i="28"/>
  <c r="L185" i="28"/>
  <c r="L193" i="28"/>
  <c r="L215" i="28"/>
  <c r="L223" i="28"/>
  <c r="L231" i="28"/>
  <c r="L305" i="28"/>
  <c r="L313" i="28"/>
  <c r="L327" i="28"/>
  <c r="L335" i="28"/>
  <c r="L343" i="28"/>
  <c r="L138" i="28"/>
  <c r="L154" i="28"/>
  <c r="L192" i="28"/>
  <c r="L222" i="28"/>
  <c r="L255" i="28"/>
  <c r="L304" i="28"/>
  <c r="L21" i="28"/>
  <c r="L57" i="28"/>
  <c r="L187" i="28"/>
  <c r="L297" i="28"/>
  <c r="L348" i="28"/>
  <c r="L10" i="28"/>
  <c r="L139" i="28"/>
  <c r="L147" i="28"/>
  <c r="L155" i="28"/>
  <c r="L163" i="28"/>
  <c r="L172" i="28"/>
  <c r="L180" i="28"/>
  <c r="L188" i="28"/>
  <c r="L196" i="28"/>
  <c r="L210" i="28"/>
  <c r="L218" i="28"/>
  <c r="L226" i="28"/>
  <c r="L243" i="28"/>
  <c r="L251" i="28"/>
  <c r="L259" i="28"/>
  <c r="L267" i="28"/>
  <c r="L275" i="28"/>
  <c r="L283" i="28"/>
  <c r="L308" i="28"/>
  <c r="L316" i="28"/>
  <c r="L352" i="28"/>
  <c r="L134" i="28"/>
  <c r="L150" i="28"/>
  <c r="L176" i="28"/>
  <c r="L214" i="28"/>
  <c r="L263" i="28"/>
  <c r="L312" i="28"/>
  <c r="L65" i="28"/>
  <c r="L233" i="28"/>
  <c r="L301" i="28"/>
  <c r="L18" i="28"/>
  <c r="L46" i="28"/>
  <c r="L54" i="28"/>
  <c r="L62" i="28"/>
  <c r="L70" i="28"/>
  <c r="L175" i="28"/>
  <c r="L183" i="28"/>
  <c r="L191" i="28"/>
  <c r="L213" i="28"/>
  <c r="L221" i="28"/>
  <c r="L229" i="28"/>
  <c r="L235" i="28"/>
  <c r="L298" i="28"/>
  <c r="L303" i="28"/>
  <c r="L311" i="28"/>
  <c r="L319" i="28"/>
  <c r="L325" i="28"/>
  <c r="L333" i="28"/>
  <c r="L341" i="28"/>
  <c r="L349" i="28"/>
  <c r="L136" i="28"/>
  <c r="L152" i="28"/>
  <c r="L184" i="28"/>
  <c r="L230" i="28"/>
  <c r="L271" i="28"/>
  <c r="L49" i="28"/>
  <c r="L195" i="28"/>
  <c r="L293" i="28"/>
  <c r="L315" i="28"/>
  <c r="L26" i="28"/>
  <c r="L170" i="28"/>
  <c r="L178" i="28"/>
  <c r="L186" i="28"/>
  <c r="L194" i="28"/>
  <c r="L216" i="28"/>
  <c r="L224" i="28"/>
  <c r="L232" i="28"/>
  <c r="L241" i="28"/>
  <c r="L249" i="28"/>
  <c r="L257" i="28"/>
  <c r="L265" i="28"/>
  <c r="L273" i="28"/>
  <c r="L281" i="28"/>
  <c r="L289" i="28"/>
  <c r="L306" i="28"/>
  <c r="L314" i="28"/>
  <c r="L58" i="28"/>
  <c r="L135" i="28"/>
  <c r="L248" i="28"/>
  <c r="L250" i="28"/>
  <c r="L252" i="28"/>
  <c r="L254" i="28"/>
  <c r="L256" i="28"/>
  <c r="L258" i="28"/>
  <c r="L260" i="28"/>
  <c r="L262" i="28"/>
  <c r="L266" i="28"/>
  <c r="L268" i="28"/>
  <c r="L270" i="28"/>
  <c r="L272" i="28"/>
  <c r="L274" i="28"/>
  <c r="L276" i="28"/>
  <c r="L278" i="28"/>
  <c r="L280" i="28"/>
  <c r="L282" i="28"/>
  <c r="L284" i="28"/>
  <c r="L286" i="28"/>
  <c r="L288" i="28"/>
  <c r="L294" i="28"/>
  <c r="L322" i="28"/>
  <c r="L324" i="28"/>
  <c r="L326" i="28"/>
  <c r="L328" i="28"/>
  <c r="L330" i="28"/>
  <c r="L332" i="28"/>
  <c r="L334" i="28"/>
  <c r="L336" i="28"/>
  <c r="L338" i="28"/>
  <c r="L340" i="28"/>
  <c r="L342" i="28"/>
  <c r="L344" i="28"/>
  <c r="L346" i="28"/>
  <c r="L74" i="28"/>
  <c r="L151" i="28"/>
  <c r="L246" i="28"/>
  <c r="L27" i="28"/>
  <c r="L86" i="28"/>
  <c r="L106" i="28"/>
  <c r="L112" i="28"/>
  <c r="L118" i="28"/>
  <c r="L124" i="28"/>
  <c r="L130" i="28"/>
  <c r="L148" i="28"/>
  <c r="L201" i="28"/>
  <c r="L205" i="28"/>
  <c r="L16" i="28"/>
  <c r="L32" i="28"/>
  <c r="L52" i="28"/>
  <c r="L76" i="28"/>
  <c r="L99" i="28"/>
  <c r="L153" i="28"/>
  <c r="L296" i="28"/>
  <c r="L97" i="28"/>
  <c r="L236" i="28"/>
  <c r="L19" i="28"/>
  <c r="L63" i="28"/>
  <c r="L102" i="28"/>
  <c r="L108" i="28"/>
  <c r="L116" i="28"/>
  <c r="L122" i="28"/>
  <c r="L128" i="28"/>
  <c r="L156" i="28"/>
  <c r="L203" i="28"/>
  <c r="L299" i="28"/>
  <c r="L40" i="28"/>
  <c r="L68" i="28"/>
  <c r="L91" i="28"/>
  <c r="L145" i="28"/>
  <c r="L5" i="28"/>
  <c r="L13" i="28"/>
  <c r="L89" i="28"/>
  <c r="L244" i="28"/>
  <c r="L35" i="28"/>
  <c r="L78" i="28"/>
  <c r="L94" i="28"/>
  <c r="L110" i="28"/>
  <c r="L114" i="28"/>
  <c r="L120" i="28"/>
  <c r="L126" i="28"/>
  <c r="L140" i="28"/>
  <c r="L207" i="28"/>
  <c r="L8" i="28"/>
  <c r="L24" i="28"/>
  <c r="L44" i="28"/>
  <c r="L60" i="28"/>
  <c r="L83" i="28"/>
  <c r="L137" i="28"/>
  <c r="L161" i="28"/>
  <c r="L50" i="28"/>
  <c r="L159" i="28"/>
  <c r="L242" i="28"/>
  <c r="L71" i="28"/>
  <c r="L15" i="28"/>
  <c r="L31" i="28"/>
  <c r="L67" i="28"/>
  <c r="L90" i="28"/>
  <c r="L98" i="28"/>
  <c r="L107" i="28"/>
  <c r="L109" i="28"/>
  <c r="L111" i="28"/>
  <c r="L113" i="28"/>
  <c r="L115" i="28"/>
  <c r="L117" i="28"/>
  <c r="L119" i="28"/>
  <c r="L121" i="28"/>
  <c r="L123" i="28"/>
  <c r="L125" i="28"/>
  <c r="L127" i="28"/>
  <c r="L129" i="28"/>
  <c r="L131" i="28"/>
  <c r="L200" i="28"/>
  <c r="L202" i="28"/>
  <c r="L204" i="28"/>
  <c r="L206" i="28"/>
  <c r="L81" i="28"/>
  <c r="L240" i="28"/>
  <c r="L55" i="28"/>
  <c r="L23" i="28"/>
  <c r="L51" i="28"/>
  <c r="L75" i="28"/>
  <c r="L4" i="28"/>
  <c r="L56" i="28"/>
  <c r="L64" i="28"/>
  <c r="L72" i="28"/>
  <c r="L79" i="28"/>
  <c r="L87" i="28"/>
  <c r="L95" i="28"/>
  <c r="L103" i="28"/>
  <c r="L141" i="28"/>
  <c r="L149" i="28"/>
  <c r="L157" i="28"/>
  <c r="L292" i="28"/>
  <c r="L300" i="28"/>
  <c r="L66" i="28"/>
  <c r="L143" i="28"/>
  <c r="L11" i="28"/>
  <c r="L47" i="28"/>
  <c r="L7" i="28"/>
  <c r="L39" i="28"/>
  <c r="L59" i="28"/>
  <c r="L82" i="28"/>
  <c r="L12" i="28"/>
  <c r="L20" i="28"/>
  <c r="L28" i="28"/>
  <c r="L36" i="28"/>
  <c r="L48" i="28"/>
  <c r="L9" i="28"/>
  <c r="L17" i="28"/>
  <c r="L25" i="28"/>
  <c r="L33" i="28"/>
  <c r="L41" i="28"/>
  <c r="L45" i="28"/>
  <c r="L53" i="28"/>
  <c r="B9" i="29"/>
  <c r="B8" i="29"/>
  <c r="B10" i="29"/>
  <c r="H27" i="29"/>
  <c r="G27" i="29"/>
  <c r="F27" i="29"/>
  <c r="D27" i="29"/>
  <c r="C27" i="29"/>
  <c r="B27" i="29"/>
  <c r="H26" i="29"/>
  <c r="G26" i="29"/>
  <c r="F26" i="29"/>
  <c r="D26" i="29"/>
  <c r="C26" i="29"/>
  <c r="B26" i="29"/>
  <c r="H25" i="29"/>
  <c r="G25" i="29"/>
  <c r="F25" i="29"/>
  <c r="D25" i="29"/>
  <c r="C25" i="29"/>
  <c r="B25" i="29"/>
  <c r="H24" i="29"/>
  <c r="G24" i="29"/>
  <c r="F24" i="29"/>
  <c r="D24" i="29"/>
  <c r="C24" i="29"/>
  <c r="B24" i="29"/>
  <c r="H19" i="29"/>
  <c r="G19" i="29"/>
  <c r="F19" i="29"/>
  <c r="D19" i="29"/>
  <c r="C19" i="29"/>
  <c r="B19" i="29"/>
  <c r="H18" i="29"/>
  <c r="G18" i="29"/>
  <c r="F18" i="29"/>
  <c r="D18" i="29"/>
  <c r="C18" i="29"/>
  <c r="B18" i="29"/>
  <c r="H17" i="29"/>
  <c r="G17" i="29"/>
  <c r="F17" i="29"/>
  <c r="D17" i="29"/>
  <c r="C17" i="29"/>
  <c r="B17" i="29"/>
  <c r="H16" i="29"/>
  <c r="G16" i="29"/>
  <c r="F16" i="29"/>
  <c r="D16" i="29"/>
  <c r="C16" i="29"/>
  <c r="B16" i="29"/>
  <c r="H11" i="29"/>
  <c r="G11" i="29"/>
  <c r="F11" i="29"/>
  <c r="D11" i="29"/>
  <c r="C11" i="29"/>
  <c r="B11" i="29"/>
  <c r="H10" i="29"/>
  <c r="G10" i="29"/>
  <c r="F10" i="29"/>
  <c r="D10" i="29"/>
  <c r="C10" i="29"/>
  <c r="H9" i="29"/>
  <c r="G9" i="29"/>
  <c r="F9" i="29"/>
  <c r="D9" i="29"/>
  <c r="C9" i="29"/>
  <c r="H8" i="29"/>
  <c r="G8" i="29"/>
  <c r="F8" i="29"/>
  <c r="D8" i="29"/>
  <c r="C8" i="29"/>
  <c r="F33" i="29"/>
  <c r="F32" i="29"/>
  <c r="F31" i="29"/>
  <c r="F30" i="29"/>
  <c r="F34" i="29" s="1"/>
</calcChain>
</file>

<file path=xl/sharedStrings.xml><?xml version="1.0" encoding="utf-8"?>
<sst xmlns="http://schemas.openxmlformats.org/spreadsheetml/2006/main" count="2411" uniqueCount="1156">
  <si>
    <t>※ドローは下記東近江市テニス協会ホームページでご覧下さい</t>
    <rPh sb="5" eb="7">
      <t>カキ</t>
    </rPh>
    <rPh sb="7" eb="10">
      <t>ヒガシオウミ</t>
    </rPh>
    <rPh sb="10" eb="11">
      <t>ヨウカイチシ</t>
    </rPh>
    <rPh sb="14" eb="16">
      <t>キョウカイ</t>
    </rPh>
    <rPh sb="24" eb="25">
      <t>ラン</t>
    </rPh>
    <rPh sb="25" eb="26">
      <t>クダ</t>
    </rPh>
    <phoneticPr fontId="3"/>
  </si>
  <si>
    <t>■大会日時</t>
    <rPh sb="1" eb="3">
      <t>タイカイ</t>
    </rPh>
    <rPh sb="3" eb="5">
      <t>ニチジ</t>
    </rPh>
    <phoneticPr fontId="3"/>
  </si>
  <si>
    <t>■主　　　催</t>
    <rPh sb="1" eb="2">
      <t>オモ</t>
    </rPh>
    <rPh sb="5" eb="6">
      <t>サイ</t>
    </rPh>
    <phoneticPr fontId="3"/>
  </si>
  <si>
    <t>■会　　　場</t>
    <rPh sb="1" eb="2">
      <t>カイ</t>
    </rPh>
    <rPh sb="5" eb="6">
      <t>ジョウ</t>
    </rPh>
    <phoneticPr fontId="3"/>
  </si>
  <si>
    <t>■参加資格</t>
    <rPh sb="1" eb="3">
      <t>サンカ</t>
    </rPh>
    <rPh sb="3" eb="5">
      <t>シカク</t>
    </rPh>
    <phoneticPr fontId="3"/>
  </si>
  <si>
    <t>■大会種目</t>
    <rPh sb="1" eb="3">
      <t>タイカイ</t>
    </rPh>
    <rPh sb="3" eb="5">
      <t>シュモク</t>
    </rPh>
    <phoneticPr fontId="3"/>
  </si>
  <si>
    <t>■試合方法</t>
    <rPh sb="1" eb="3">
      <t>シアイ</t>
    </rPh>
    <rPh sb="3" eb="5">
      <t>ホウホウ</t>
    </rPh>
    <phoneticPr fontId="3"/>
  </si>
  <si>
    <t>1セットマッチ　6-6タイブレーク　ノーアドバンテージ</t>
    <phoneticPr fontId="3"/>
  </si>
  <si>
    <t>（コンソレーションは6ゲーム先取ノーアドバンテージ）</t>
    <rPh sb="14" eb="16">
      <t>センシュ</t>
    </rPh>
    <phoneticPr fontId="3"/>
  </si>
  <si>
    <t>※申込状況により、試合方式は変更の可能性があります。</t>
    <rPh sb="1" eb="2">
      <t>モウ</t>
    </rPh>
    <rPh sb="2" eb="3">
      <t>コ</t>
    </rPh>
    <rPh sb="3" eb="5">
      <t>ジョウキョウ</t>
    </rPh>
    <rPh sb="9" eb="11">
      <t>シアイ</t>
    </rPh>
    <rPh sb="11" eb="13">
      <t>ホウシキ</t>
    </rPh>
    <rPh sb="14" eb="16">
      <t>ヘンコウ</t>
    </rPh>
    <rPh sb="17" eb="20">
      <t>カノウセイ</t>
    </rPh>
    <phoneticPr fontId="3"/>
  </si>
  <si>
    <t>■申込期限</t>
    <rPh sb="1" eb="3">
      <t>モウシコミ</t>
    </rPh>
    <rPh sb="3" eb="5">
      <t>キゲン</t>
    </rPh>
    <phoneticPr fontId="3"/>
  </si>
  <si>
    <t>■申込方法</t>
    <rPh sb="1" eb="3">
      <t>モウシコミ</t>
    </rPh>
    <rPh sb="3" eb="5">
      <t>ホウホウ</t>
    </rPh>
    <phoneticPr fontId="3"/>
  </si>
  <si>
    <t>代表者が申込書、参加料を持参の上、ドロー会議へお越し下さい。</t>
    <rPh sb="0" eb="3">
      <t>ダイヒョウシャ</t>
    </rPh>
    <rPh sb="4" eb="7">
      <t>モウシコミショ</t>
    </rPh>
    <rPh sb="8" eb="11">
      <t>サンカリョウ</t>
    </rPh>
    <rPh sb="12" eb="14">
      <t>ジサン</t>
    </rPh>
    <rPh sb="15" eb="16">
      <t>ウエ</t>
    </rPh>
    <rPh sb="20" eb="22">
      <t>カイギ</t>
    </rPh>
    <rPh sb="24" eb="25">
      <t>コ</t>
    </rPh>
    <rPh sb="26" eb="27">
      <t>クダ</t>
    </rPh>
    <phoneticPr fontId="3"/>
  </si>
  <si>
    <t>■参加費用</t>
    <rPh sb="1" eb="3">
      <t>サンカ</t>
    </rPh>
    <rPh sb="3" eb="5">
      <t>ヒヨウ</t>
    </rPh>
    <phoneticPr fontId="3"/>
  </si>
  <si>
    <t>１．ドロー会議でお申込み</t>
    <rPh sb="5" eb="7">
      <t>カイギ</t>
    </rPh>
    <rPh sb="9" eb="11">
      <t>モウシコミ</t>
    </rPh>
    <phoneticPr fontId="3"/>
  </si>
  <si>
    <t>２．メール・振り込みでお申込み</t>
    <rPh sb="6" eb="7">
      <t>フ</t>
    </rPh>
    <rPh sb="8" eb="9">
      <t>コ</t>
    </rPh>
    <rPh sb="12" eb="14">
      <t>モウシコミ</t>
    </rPh>
    <phoneticPr fontId="3"/>
  </si>
  <si>
    <t>メールで下記宛先に申込書を送付ください。</t>
    <rPh sb="4" eb="6">
      <t>カキ</t>
    </rPh>
    <rPh sb="6" eb="8">
      <t>アテサキ</t>
    </rPh>
    <rPh sb="9" eb="12">
      <t>モウシコミショ</t>
    </rPh>
    <rPh sb="13" eb="15">
      <t>ソウフ</t>
    </rPh>
    <phoneticPr fontId="3"/>
  </si>
  <si>
    <t>すこやかの杜テニスコート（砂入り人工芝コート2面）</t>
    <rPh sb="5" eb="6">
      <t>モリ</t>
    </rPh>
    <rPh sb="13" eb="14">
      <t>スナ</t>
    </rPh>
    <rPh sb="14" eb="15">
      <t>イ</t>
    </rPh>
    <rPh sb="16" eb="18">
      <t>ジンコウ</t>
    </rPh>
    <rPh sb="18" eb="19">
      <t>シバ</t>
    </rPh>
    <rPh sb="23" eb="24">
      <t>メン</t>
    </rPh>
    <phoneticPr fontId="3"/>
  </si>
  <si>
    <t>■ドロー会議</t>
    <rPh sb="4" eb="6">
      <t>カイギ</t>
    </rPh>
    <phoneticPr fontId="3"/>
  </si>
  <si>
    <t>■注意事項</t>
    <rPh sb="1" eb="5">
      <t>チュウイジコウ</t>
    </rPh>
    <phoneticPr fontId="3"/>
  </si>
  <si>
    <t>東近江テニス協会（担当クラブ：京セラTC）</t>
    <rPh sb="0" eb="3">
      <t>ヒガシオウミ</t>
    </rPh>
    <rPh sb="6" eb="8">
      <t>キョウカイ</t>
    </rPh>
    <rPh sb="9" eb="11">
      <t>タントウ</t>
    </rPh>
    <rPh sb="15" eb="16">
      <t>キョウ</t>
    </rPh>
    <phoneticPr fontId="3"/>
  </si>
  <si>
    <t>２）団体戦メンバーは同一クラブ内の選手で構成されていること。</t>
    <rPh sb="2" eb="5">
      <t>ダンタイセン</t>
    </rPh>
    <rPh sb="10" eb="12">
      <t>ドウイツ</t>
    </rPh>
    <rPh sb="15" eb="16">
      <t>ナイ</t>
    </rPh>
    <rPh sb="17" eb="19">
      <t>センシュ</t>
    </rPh>
    <rPh sb="20" eb="22">
      <t>コウセイ</t>
    </rPh>
    <phoneticPr fontId="3"/>
  </si>
  <si>
    <t>　　　※複数クラブによる連合チームや混成チームは参加できません。</t>
    <rPh sb="4" eb="6">
      <t>フクスウ</t>
    </rPh>
    <rPh sb="12" eb="14">
      <t>レンゴウ</t>
    </rPh>
    <rPh sb="18" eb="20">
      <t>コンセイ</t>
    </rPh>
    <rPh sb="24" eb="26">
      <t>サンカ</t>
    </rPh>
    <phoneticPr fontId="3"/>
  </si>
  <si>
    <t>種目</t>
    <rPh sb="0" eb="2">
      <t>シュモク</t>
    </rPh>
    <phoneticPr fontId="3"/>
  </si>
  <si>
    <t>シングルス</t>
    <phoneticPr fontId="3"/>
  </si>
  <si>
    <t>ダブルス</t>
    <phoneticPr fontId="3"/>
  </si>
  <si>
    <t>チーム人数</t>
    <rPh sb="3" eb="5">
      <t>ニンズウ</t>
    </rPh>
    <phoneticPr fontId="3"/>
  </si>
  <si>
    <t>3試合</t>
    <rPh sb="1" eb="3">
      <t>シアイ</t>
    </rPh>
    <phoneticPr fontId="3"/>
  </si>
  <si>
    <t>2試合</t>
    <rPh sb="1" eb="3">
      <t>シアイ</t>
    </rPh>
    <phoneticPr fontId="3"/>
  </si>
  <si>
    <t>1試合</t>
    <rPh sb="1" eb="3">
      <t>シアイ</t>
    </rPh>
    <phoneticPr fontId="3"/>
  </si>
  <si>
    <t>男子：単複の試合に重複して出場可能　</t>
    <rPh sb="0" eb="2">
      <t>ダンシ</t>
    </rPh>
    <rPh sb="3" eb="5">
      <t>タンフク</t>
    </rPh>
    <rPh sb="6" eb="8">
      <t>シアイ</t>
    </rPh>
    <rPh sb="9" eb="11">
      <t>チョウフク</t>
    </rPh>
    <rPh sb="13" eb="15">
      <t>シュツジョウ</t>
    </rPh>
    <rPh sb="15" eb="17">
      <t>カノウ</t>
    </rPh>
    <phoneticPr fontId="3"/>
  </si>
  <si>
    <t>女子：単複に限らず、任意の2試合に重複して出場可能（同一ペアは不可）</t>
    <rPh sb="3" eb="5">
      <t>タンフク</t>
    </rPh>
    <rPh sb="6" eb="7">
      <t>カギ</t>
    </rPh>
    <rPh sb="21" eb="23">
      <t>シュツジョウ</t>
    </rPh>
    <phoneticPr fontId="3"/>
  </si>
  <si>
    <t>申込状況により、種目統合の可能性があります。</t>
    <rPh sb="0" eb="1">
      <t>モウ</t>
    </rPh>
    <rPh sb="1" eb="2">
      <t>コ</t>
    </rPh>
    <rPh sb="2" eb="4">
      <t>ジョウキョウ</t>
    </rPh>
    <rPh sb="8" eb="10">
      <t>シュモク</t>
    </rPh>
    <rPh sb="10" eb="12">
      <t>トウゴウ</t>
    </rPh>
    <rPh sb="13" eb="16">
      <t>カノウセイ</t>
    </rPh>
    <phoneticPr fontId="3"/>
  </si>
  <si>
    <t>※当日払い不可。必ずドロー会議までに参加料をお支払い下さい。</t>
    <rPh sb="1" eb="3">
      <t>トウジツ</t>
    </rPh>
    <rPh sb="3" eb="4">
      <t>バラ</t>
    </rPh>
    <rPh sb="5" eb="7">
      <t>フカ</t>
    </rPh>
    <rPh sb="8" eb="9">
      <t>カナラ</t>
    </rPh>
    <rPh sb="13" eb="15">
      <t>カイギ</t>
    </rPh>
    <rPh sb="18" eb="21">
      <t>サンカリョウ</t>
    </rPh>
    <rPh sb="23" eb="25">
      <t>シハラ</t>
    </rPh>
    <rPh sb="26" eb="27">
      <t>クダ</t>
    </rPh>
    <phoneticPr fontId="3"/>
  </si>
  <si>
    <t>ひばり公園テニスコート（砂入り人工芝コート　　ドーム2面、屋外4面）</t>
    <rPh sb="3" eb="5">
      <t>コウエン</t>
    </rPh>
    <rPh sb="12" eb="13">
      <t>スナ</t>
    </rPh>
    <rPh sb="13" eb="14">
      <t>イ</t>
    </rPh>
    <rPh sb="15" eb="17">
      <t>ジンコウ</t>
    </rPh>
    <rPh sb="17" eb="18">
      <t>シバ</t>
    </rPh>
    <rPh sb="27" eb="28">
      <t>メン</t>
    </rPh>
    <rPh sb="29" eb="31">
      <t>オクガイ</t>
    </rPh>
    <rPh sb="32" eb="33">
      <t>メン</t>
    </rPh>
    <phoneticPr fontId="3"/>
  </si>
  <si>
    <t>メール送付先：ushi.nosuke3.2.1@gmail.com</t>
    <rPh sb="3" eb="6">
      <t>ソウフサキ</t>
    </rPh>
    <phoneticPr fontId="3"/>
  </si>
  <si>
    <t>参加費振込先：滋賀銀行　 【店番】　514</t>
    <rPh sb="0" eb="2">
      <t>サンカ</t>
    </rPh>
    <rPh sb="2" eb="3">
      <t>ヒ</t>
    </rPh>
    <rPh sb="3" eb="4">
      <t>フ</t>
    </rPh>
    <rPh sb="4" eb="5">
      <t>コ</t>
    </rPh>
    <rPh sb="5" eb="6">
      <t>サキ</t>
    </rPh>
    <rPh sb="7" eb="9">
      <t>シガ</t>
    </rPh>
    <rPh sb="9" eb="11">
      <t>ギンコウ</t>
    </rPh>
    <phoneticPr fontId="3"/>
  </si>
  <si>
    <t>【口座番号】　普通　813045（京セラテニス部　牛尾紳之介）</t>
    <rPh sb="1" eb="3">
      <t>コウザ</t>
    </rPh>
    <rPh sb="3" eb="5">
      <t>バンゴウ</t>
    </rPh>
    <rPh sb="7" eb="9">
      <t>フツウ</t>
    </rPh>
    <rPh sb="17" eb="18">
      <t>キョウ</t>
    </rPh>
    <rPh sb="23" eb="24">
      <t>ブ</t>
    </rPh>
    <rPh sb="25" eb="27">
      <t>ウシオ</t>
    </rPh>
    <rPh sb="27" eb="28">
      <t>シン</t>
    </rPh>
    <rPh sb="28" eb="29">
      <t>ノ</t>
    </rPh>
    <rPh sb="29" eb="30">
      <t>スケ</t>
    </rPh>
    <phoneticPr fontId="3"/>
  </si>
  <si>
    <t>男</t>
  </si>
  <si>
    <t xml:space="preserve">傳樹 </t>
  </si>
  <si>
    <t>あ２０</t>
  </si>
  <si>
    <t>あ２３</t>
  </si>
  <si>
    <t>あ２４</t>
  </si>
  <si>
    <t>あ２５</t>
  </si>
  <si>
    <t>あ２６</t>
  </si>
  <si>
    <t>あ２７</t>
  </si>
  <si>
    <t>あ２８</t>
  </si>
  <si>
    <t>あ２９</t>
  </si>
  <si>
    <t>あ３０</t>
  </si>
  <si>
    <t>あ３１</t>
  </si>
  <si>
    <t>あ３２</t>
  </si>
  <si>
    <t>杉山</t>
  </si>
  <si>
    <t>邦夫</t>
  </si>
  <si>
    <t>あぷ０２</t>
  </si>
  <si>
    <t>川上</t>
  </si>
  <si>
    <t>英二</t>
  </si>
  <si>
    <t>東近江市</t>
  </si>
  <si>
    <t>浅田</t>
  </si>
  <si>
    <t>隆昭</t>
  </si>
  <si>
    <t>守山市</t>
  </si>
  <si>
    <t>森永</t>
  </si>
  <si>
    <t>洋介</t>
  </si>
  <si>
    <t>近江八幡市</t>
  </si>
  <si>
    <t>辰巳</t>
  </si>
  <si>
    <t>悟朗</t>
  </si>
  <si>
    <t>彦根市</t>
  </si>
  <si>
    <t>女</t>
  </si>
  <si>
    <t>眞規子</t>
  </si>
  <si>
    <t>村田</t>
  </si>
  <si>
    <t>理恵子</t>
  </si>
  <si>
    <t>あん０２</t>
  </si>
  <si>
    <t>あん０３</t>
  </si>
  <si>
    <t>あん０４</t>
  </si>
  <si>
    <t>あん０５</t>
  </si>
  <si>
    <t>あん０６</t>
  </si>
  <si>
    <t>あん０７</t>
  </si>
  <si>
    <t>あん０８</t>
  </si>
  <si>
    <t>あん０９</t>
  </si>
  <si>
    <t>あん１０</t>
  </si>
  <si>
    <t>あん１１</t>
  </si>
  <si>
    <t>あん１２</t>
  </si>
  <si>
    <t>あん１３</t>
  </si>
  <si>
    <t>あん１４</t>
  </si>
  <si>
    <t>あん１５</t>
  </si>
  <si>
    <t>あん１６</t>
  </si>
  <si>
    <t>あん１７</t>
  </si>
  <si>
    <t>あん１８</t>
  </si>
  <si>
    <t>あん１９</t>
  </si>
  <si>
    <t>あん２０</t>
  </si>
  <si>
    <t>あん２１</t>
  </si>
  <si>
    <t>あん２２</t>
  </si>
  <si>
    <t>あん２３</t>
  </si>
  <si>
    <t>あん２４</t>
  </si>
  <si>
    <t>あん２５</t>
  </si>
  <si>
    <t>あん２６</t>
  </si>
  <si>
    <t>長浜市</t>
  </si>
  <si>
    <t>き０２</t>
  </si>
  <si>
    <t>き０３</t>
  </si>
  <si>
    <t>き０４</t>
  </si>
  <si>
    <t>き０５</t>
  </si>
  <si>
    <t>き０６</t>
  </si>
  <si>
    <t>き０７</t>
  </si>
  <si>
    <t>き０８</t>
  </si>
  <si>
    <t>き０９</t>
  </si>
  <si>
    <t>牛尾</t>
  </si>
  <si>
    <t>紳之介</t>
  </si>
  <si>
    <t>き１０</t>
  </si>
  <si>
    <t>太田</t>
  </si>
  <si>
    <t>圭亮</t>
  </si>
  <si>
    <t>き１１</t>
  </si>
  <si>
    <t>き１２</t>
  </si>
  <si>
    <t>き１３</t>
  </si>
  <si>
    <t>き１４</t>
  </si>
  <si>
    <t>き１５</t>
  </si>
  <si>
    <t>き１６</t>
  </si>
  <si>
    <t>き１７</t>
  </si>
  <si>
    <t>き１８</t>
  </si>
  <si>
    <t>き１９</t>
  </si>
  <si>
    <t>き２０</t>
  </si>
  <si>
    <t>清水</t>
  </si>
  <si>
    <t>き２１</t>
  </si>
  <si>
    <t>曽我</t>
  </si>
  <si>
    <t>卓矢</t>
  </si>
  <si>
    <t>き２２</t>
  </si>
  <si>
    <t>き２３</t>
  </si>
  <si>
    <t>き２４</t>
  </si>
  <si>
    <t>き２５</t>
  </si>
  <si>
    <t>き２６</t>
  </si>
  <si>
    <t>馬場</t>
  </si>
  <si>
    <t>英年</t>
  </si>
  <si>
    <t>き２７</t>
  </si>
  <si>
    <t>き２８</t>
  </si>
  <si>
    <t>廣瀬</t>
  </si>
  <si>
    <t>智也</t>
  </si>
  <si>
    <t>き２９</t>
  </si>
  <si>
    <t>き３０</t>
  </si>
  <si>
    <t>宮道</t>
  </si>
  <si>
    <t>祐介</t>
  </si>
  <si>
    <t>村尾</t>
  </si>
  <si>
    <t>彰了</t>
  </si>
  <si>
    <t>和樹</t>
  </si>
  <si>
    <t>大津市</t>
  </si>
  <si>
    <t>フレンズ</t>
  </si>
  <si>
    <t>松村</t>
  </si>
  <si>
    <t>湖南市</t>
  </si>
  <si>
    <t>Kテニス</t>
  </si>
  <si>
    <t>け０１</t>
  </si>
  <si>
    <t>稲岡</t>
  </si>
  <si>
    <t>和紀</t>
  </si>
  <si>
    <t>け０３</t>
  </si>
  <si>
    <t>上村</t>
  </si>
  <si>
    <t>　武</t>
  </si>
  <si>
    <t>け０４</t>
  </si>
  <si>
    <t>悠作</t>
  </si>
  <si>
    <t>け０５</t>
  </si>
  <si>
    <t>け０７</t>
  </si>
  <si>
    <t>坪田</t>
  </si>
  <si>
    <t>真嘉</t>
  </si>
  <si>
    <t>け０８</t>
  </si>
  <si>
    <t>三重県</t>
  </si>
  <si>
    <t>け０９</t>
  </si>
  <si>
    <t>山口</t>
  </si>
  <si>
    <t>直彦</t>
  </si>
  <si>
    <t>け１０</t>
  </si>
  <si>
    <t>け１１</t>
  </si>
  <si>
    <t>福永</t>
  </si>
  <si>
    <t>裕美</t>
  </si>
  <si>
    <t>け１２</t>
  </si>
  <si>
    <t>け１３</t>
  </si>
  <si>
    <t>け１４</t>
  </si>
  <si>
    <t>け１５</t>
  </si>
  <si>
    <t>け１６</t>
  </si>
  <si>
    <t>け１７</t>
  </si>
  <si>
    <t>け１８</t>
  </si>
  <si>
    <t>け１９</t>
  </si>
  <si>
    <t>け２０</t>
  </si>
  <si>
    <t>け２１</t>
  </si>
  <si>
    <t>け２２</t>
  </si>
  <si>
    <t>ぷ０３</t>
  </si>
  <si>
    <t>ぷ０４</t>
  </si>
  <si>
    <t>ぷ０５</t>
  </si>
  <si>
    <t>ぷ０６</t>
  </si>
  <si>
    <t>ぷ０７</t>
  </si>
  <si>
    <t>ぷ０８</t>
  </si>
  <si>
    <t>ぷ０９</t>
  </si>
  <si>
    <t>ぷ１０</t>
  </si>
  <si>
    <t>ぷ１１</t>
  </si>
  <si>
    <t>うさかめ</t>
  </si>
  <si>
    <t>う０３</t>
  </si>
  <si>
    <t>う０４</t>
  </si>
  <si>
    <t>う０５</t>
  </si>
  <si>
    <t>う０６</t>
  </si>
  <si>
    <t>う０７</t>
  </si>
  <si>
    <t>う０８</t>
  </si>
  <si>
    <t>う０９</t>
  </si>
  <si>
    <t>う１０</t>
  </si>
  <si>
    <t>う１１</t>
  </si>
  <si>
    <t>う１２</t>
  </si>
  <si>
    <t>う１３</t>
  </si>
  <si>
    <t>う１４</t>
  </si>
  <si>
    <t>う１５</t>
  </si>
  <si>
    <t>う１６</t>
  </si>
  <si>
    <t>う１７</t>
  </si>
  <si>
    <t>う１８</t>
  </si>
  <si>
    <t>淳</t>
  </si>
  <si>
    <t>う１９</t>
  </si>
  <si>
    <t>う２０</t>
  </si>
  <si>
    <t>う２１</t>
  </si>
  <si>
    <t>野村</t>
  </si>
  <si>
    <t>良平</t>
  </si>
  <si>
    <t>う２２</t>
  </si>
  <si>
    <t>う２３</t>
  </si>
  <si>
    <t>う２４</t>
  </si>
  <si>
    <t>う２５</t>
  </si>
  <si>
    <t>う２６</t>
  </si>
  <si>
    <t>う２７</t>
  </si>
  <si>
    <t>う２８</t>
  </si>
  <si>
    <t>う２９</t>
  </si>
  <si>
    <t>う３０</t>
  </si>
  <si>
    <t>う３１</t>
  </si>
  <si>
    <t>う３２</t>
  </si>
  <si>
    <t>う３３</t>
  </si>
  <si>
    <t>う３４</t>
  </si>
  <si>
    <t>う３５</t>
  </si>
  <si>
    <t>う３６</t>
  </si>
  <si>
    <t>う３７</t>
  </si>
  <si>
    <t>う３８</t>
  </si>
  <si>
    <t>竹下</t>
  </si>
  <si>
    <t>う３９</t>
  </si>
  <si>
    <t>う４０</t>
  </si>
  <si>
    <t>う４１</t>
  </si>
  <si>
    <t>姫井</t>
  </si>
  <si>
    <t>う４２</t>
  </si>
  <si>
    <t>う４３</t>
  </si>
  <si>
    <t>所属クラブ名</t>
    <rPh sb="0" eb="2">
      <t>ショゾク</t>
    </rPh>
    <rPh sb="5" eb="6">
      <t>メイ</t>
    </rPh>
    <phoneticPr fontId="3"/>
  </si>
  <si>
    <t>代表者氏名</t>
    <rPh sb="0" eb="3">
      <t>ダイヒョウシャ</t>
    </rPh>
    <rPh sb="3" eb="5">
      <t>シメイ</t>
    </rPh>
    <phoneticPr fontId="3"/>
  </si>
  <si>
    <t>代表連絡先</t>
    <rPh sb="0" eb="2">
      <t>ダイヒョウ</t>
    </rPh>
    <rPh sb="2" eb="5">
      <t>レンラクサキ</t>
    </rPh>
    <phoneticPr fontId="3"/>
  </si>
  <si>
    <t>部門</t>
    <rPh sb="0" eb="2">
      <t>ブモン</t>
    </rPh>
    <phoneticPr fontId="3"/>
  </si>
  <si>
    <t>チーム名</t>
    <rPh sb="3" eb="4">
      <t>メイ</t>
    </rPh>
    <phoneticPr fontId="3"/>
  </si>
  <si>
    <t>登録No(全角)を入れると氏名と年齢が入力されます</t>
    <rPh sb="0" eb="2">
      <t>トウロク</t>
    </rPh>
    <rPh sb="5" eb="7">
      <t>ゼンカク</t>
    </rPh>
    <rPh sb="9" eb="10">
      <t>イ</t>
    </rPh>
    <rPh sb="13" eb="15">
      <t>シメイ</t>
    </rPh>
    <rPh sb="16" eb="18">
      <t>ネンレイ</t>
    </rPh>
    <rPh sb="19" eb="21">
      <t>ニュウリョク</t>
    </rPh>
    <phoneticPr fontId="3"/>
  </si>
  <si>
    <t>一般の方は　それぞれのセルに直接入力してください</t>
    <rPh sb="0" eb="2">
      <t>イッパン</t>
    </rPh>
    <rPh sb="3" eb="4">
      <t>カタ</t>
    </rPh>
    <rPh sb="14" eb="16">
      <t>チョクセツ</t>
    </rPh>
    <rPh sb="16" eb="18">
      <t>ニュウリョク</t>
    </rPh>
    <phoneticPr fontId="3"/>
  </si>
  <si>
    <t>登録No</t>
    <rPh sb="0" eb="2">
      <t>トウロク</t>
    </rPh>
    <phoneticPr fontId="3"/>
  </si>
  <si>
    <t>氏　名</t>
    <rPh sb="0" eb="1">
      <t>シ</t>
    </rPh>
    <rPh sb="2" eb="3">
      <t>ナ</t>
    </rPh>
    <phoneticPr fontId="3"/>
  </si>
  <si>
    <t>年齢</t>
    <rPh sb="0" eb="2">
      <t>ネンレイ</t>
    </rPh>
    <phoneticPr fontId="3"/>
  </si>
  <si>
    <t>参加費</t>
    <rPh sb="0" eb="3">
      <t>サンカヒ</t>
    </rPh>
    <phoneticPr fontId="3"/>
  </si>
  <si>
    <t>チーム数</t>
    <rPh sb="3" eb="4">
      <t>スウ</t>
    </rPh>
    <phoneticPr fontId="3"/>
  </si>
  <si>
    <t>小計</t>
    <rPh sb="0" eb="2">
      <t>ショウケイ</t>
    </rPh>
    <phoneticPr fontId="3"/>
  </si>
  <si>
    <t>男子OV55（4,000円／チーム）</t>
    <rPh sb="0" eb="2">
      <t>ダンシ</t>
    </rPh>
    <rPh sb="12" eb="13">
      <t>エン</t>
    </rPh>
    <phoneticPr fontId="3"/>
  </si>
  <si>
    <t>女子OV45（4,000円／チーム）</t>
    <rPh sb="0" eb="2">
      <t>ジョシ</t>
    </rPh>
    <rPh sb="12" eb="13">
      <t>エン</t>
    </rPh>
    <phoneticPr fontId="3"/>
  </si>
  <si>
    <t>合計</t>
    <rPh sb="0" eb="2">
      <t>ゴウケイ</t>
    </rPh>
    <phoneticPr fontId="3"/>
  </si>
  <si>
    <t>4名以上</t>
    <rPh sb="1" eb="2">
      <t>メイ</t>
    </rPh>
    <rPh sb="2" eb="4">
      <t>イジョウ</t>
    </rPh>
    <phoneticPr fontId="3"/>
  </si>
  <si>
    <t>2名以上</t>
    <rPh sb="1" eb="2">
      <t>メイ</t>
    </rPh>
    <rPh sb="2" eb="4">
      <t>イジョウ</t>
    </rPh>
    <phoneticPr fontId="3"/>
  </si>
  <si>
    <t>3名以上</t>
    <rPh sb="1" eb="2">
      <t>メイ</t>
    </rPh>
    <rPh sb="2" eb="4">
      <t>イジョウ</t>
    </rPh>
    <phoneticPr fontId="3"/>
  </si>
  <si>
    <t>団体戦方式（選手の重複は可とする。表下参照）</t>
    <rPh sb="0" eb="3">
      <t>ダンタイセン</t>
    </rPh>
    <rPh sb="3" eb="5">
      <t>ホウシキ</t>
    </rPh>
    <rPh sb="6" eb="8">
      <t>センシュ</t>
    </rPh>
    <rPh sb="9" eb="11">
      <t>チョウフク</t>
    </rPh>
    <rPh sb="12" eb="13">
      <t>カ</t>
    </rPh>
    <rPh sb="17" eb="18">
      <t>ヒョウ</t>
    </rPh>
    <rPh sb="18" eb="19">
      <t>シタ</t>
    </rPh>
    <rPh sb="19" eb="21">
      <t>サンショウ</t>
    </rPh>
    <phoneticPr fontId="3"/>
  </si>
  <si>
    <t>リーグ／トーナメント団体戦</t>
    <rPh sb="10" eb="13">
      <t>ダンタイセン</t>
    </rPh>
    <phoneticPr fontId="3"/>
  </si>
  <si>
    <t>チーム名は、クラブ名(＋1文字)として下さい。</t>
    <rPh sb="3" eb="4">
      <t>メイ</t>
    </rPh>
    <rPh sb="9" eb="10">
      <t>メイ</t>
    </rPh>
    <rPh sb="13" eb="15">
      <t>モジ</t>
    </rPh>
    <rPh sb="19" eb="20">
      <t>クダ</t>
    </rPh>
    <phoneticPr fontId="3"/>
  </si>
  <si>
    <t>1. 試合審判は、セルフジャッジとなります。</t>
    <phoneticPr fontId="3"/>
  </si>
  <si>
    <t>2. 試合球は、ダンロップフォートを使用します。</t>
    <rPh sb="18" eb="20">
      <t>シヨウ</t>
    </rPh>
    <phoneticPr fontId="5"/>
  </si>
  <si>
    <t>3. 試合中の事故に関して東近江市テニス協会は一切責任を負いません。</t>
    <phoneticPr fontId="3"/>
  </si>
  <si>
    <t>4. 試合会場に各自で持ち込んだごみは持ち帰るようお願いします。</t>
    <phoneticPr fontId="3"/>
  </si>
  <si>
    <t>5. その他、試合前の説明事項を遵守ください。</t>
    <rPh sb="5" eb="6">
      <t>タ</t>
    </rPh>
    <rPh sb="7" eb="9">
      <t>シアイ</t>
    </rPh>
    <rPh sb="9" eb="10">
      <t>マエ</t>
    </rPh>
    <rPh sb="11" eb="13">
      <t>セツメイ</t>
    </rPh>
    <rPh sb="13" eb="15">
      <t>ジコウ</t>
    </rPh>
    <rPh sb="16" eb="18">
      <t>ジュンシュ</t>
    </rPh>
    <phoneticPr fontId="5"/>
  </si>
  <si>
    <t>あ３３</t>
  </si>
  <si>
    <t>佐野</t>
  </si>
  <si>
    <t>あ３４</t>
  </si>
  <si>
    <t>千代</t>
  </si>
  <si>
    <t>あ３５</t>
  </si>
  <si>
    <t>あ３６</t>
  </si>
  <si>
    <t>あ３７</t>
  </si>
  <si>
    <t>あ３８</t>
  </si>
  <si>
    <t>あ３９</t>
  </si>
  <si>
    <t>冨岡</t>
  </si>
  <si>
    <t>西堀</t>
  </si>
  <si>
    <t>宇野</t>
  </si>
  <si>
    <t>中澤</t>
  </si>
  <si>
    <t>あぷ０３</t>
  </si>
  <si>
    <t>あぷ０４</t>
  </si>
  <si>
    <t>あぷ０５</t>
  </si>
  <si>
    <t>あぷ０６</t>
  </si>
  <si>
    <t>あぷ０７</t>
  </si>
  <si>
    <t>あぷ０８</t>
  </si>
  <si>
    <t>あぷ０９</t>
  </si>
  <si>
    <t>あぷ１０</t>
  </si>
  <si>
    <t>あぷ１１</t>
  </si>
  <si>
    <t>あぷ１２</t>
  </si>
  <si>
    <t>あぷ１３</t>
  </si>
  <si>
    <t>あぷ１４</t>
  </si>
  <si>
    <t>あぷ１５</t>
  </si>
  <si>
    <t>あぷ１６</t>
  </si>
  <si>
    <t>あぷ１７</t>
  </si>
  <si>
    <t>あぷ１８</t>
  </si>
  <si>
    <t>あぷ１９</t>
  </si>
  <si>
    <t>あぷ２０</t>
  </si>
  <si>
    <t>あぷ２１</t>
  </si>
  <si>
    <t>あぷ２２</t>
  </si>
  <si>
    <t>あぷ２３</t>
  </si>
  <si>
    <t>あぷ２４</t>
  </si>
  <si>
    <t>あぷ２５</t>
  </si>
  <si>
    <t>あぷ２７</t>
  </si>
  <si>
    <t>脇坂</t>
  </si>
  <si>
    <t>上津</t>
  </si>
  <si>
    <t>薮内</t>
  </si>
  <si>
    <t>山田</t>
  </si>
  <si>
    <t>小田</t>
  </si>
  <si>
    <t>越智</t>
  </si>
  <si>
    <t>辻本</t>
  </si>
  <si>
    <t>津曲</t>
  </si>
  <si>
    <t>鍋内</t>
  </si>
  <si>
    <t>猪飼</t>
  </si>
  <si>
    <t>岡</t>
  </si>
  <si>
    <t>三箇</t>
  </si>
  <si>
    <t>澤田</t>
  </si>
  <si>
    <t>ぷ１２</t>
  </si>
  <si>
    <t>う４４</t>
  </si>
  <si>
    <t>う４５</t>
  </si>
  <si>
    <t>う４６</t>
  </si>
  <si>
    <t>彦根市</t>
    <rPh sb="0" eb="3">
      <t>ヒコネシ</t>
    </rPh>
    <phoneticPr fontId="3"/>
  </si>
  <si>
    <t>草津市</t>
    <rPh sb="0" eb="3">
      <t>クサツシ</t>
    </rPh>
    <phoneticPr fontId="3"/>
  </si>
  <si>
    <t>愛荘町</t>
    <rPh sb="0" eb="3">
      <t>アイショウチョウ</t>
    </rPh>
    <phoneticPr fontId="3"/>
  </si>
  <si>
    <t>女</t>
    <rPh sb="0" eb="1">
      <t>オンナ</t>
    </rPh>
    <phoneticPr fontId="3"/>
  </si>
  <si>
    <t>長浜市</t>
    <rPh sb="0" eb="3">
      <t>ナガハマシ</t>
    </rPh>
    <phoneticPr fontId="3"/>
  </si>
  <si>
    <t>米原市</t>
    <rPh sb="0" eb="3">
      <t>マイバラシ</t>
    </rPh>
    <phoneticPr fontId="3"/>
  </si>
  <si>
    <t>男</t>
    <phoneticPr fontId="3"/>
  </si>
  <si>
    <t>守山市</t>
    <rPh sb="0" eb="3">
      <t>モリヤマシ</t>
    </rPh>
    <phoneticPr fontId="3"/>
  </si>
  <si>
    <t>栗東市</t>
    <rPh sb="0" eb="3">
      <t>リットウシ</t>
    </rPh>
    <phoneticPr fontId="3"/>
  </si>
  <si>
    <t>明子</t>
    <rPh sb="0" eb="2">
      <t>アキコ</t>
    </rPh>
    <phoneticPr fontId="3"/>
  </si>
  <si>
    <t>直美</t>
  </si>
  <si>
    <t>美由紀</t>
  </si>
  <si>
    <t>近江八幡市</t>
    <rPh sb="0" eb="5">
      <t>オウミハチマンシ</t>
    </rPh>
    <phoneticPr fontId="3"/>
  </si>
  <si>
    <t>浩史</t>
  </si>
  <si>
    <t>泰三</t>
  </si>
  <si>
    <t>野洲市</t>
  </si>
  <si>
    <t>由香</t>
  </si>
  <si>
    <t>山内</t>
    <rPh sb="0" eb="2">
      <t>ヤマウチ</t>
    </rPh>
    <phoneticPr fontId="3"/>
  </si>
  <si>
    <t>浩</t>
    <rPh sb="0" eb="1">
      <t>ヒロシ</t>
    </rPh>
    <phoneticPr fontId="3"/>
  </si>
  <si>
    <t>鈴木</t>
    <rPh sb="0" eb="2">
      <t>スズキ</t>
    </rPh>
    <phoneticPr fontId="3"/>
  </si>
  <si>
    <t>豊</t>
    <rPh sb="0" eb="1">
      <t>ユタカ</t>
    </rPh>
    <phoneticPr fontId="3"/>
  </si>
  <si>
    <t>あん０１</t>
    <phoneticPr fontId="3"/>
  </si>
  <si>
    <t>大津市</t>
    <rPh sb="0" eb="3">
      <t>オオツシ</t>
    </rPh>
    <phoneticPr fontId="3"/>
  </si>
  <si>
    <t>慶和</t>
  </si>
  <si>
    <t>友喜</t>
  </si>
  <si>
    <t>豪</t>
  </si>
  <si>
    <t>佳明</t>
  </si>
  <si>
    <t>紀彦</t>
  </si>
  <si>
    <t>友基</t>
  </si>
  <si>
    <t>将士</t>
  </si>
  <si>
    <t>東近江市</t>
    <rPh sb="0" eb="4">
      <t>ヒガシオウミシ</t>
    </rPh>
    <phoneticPr fontId="3"/>
  </si>
  <si>
    <t>崇志</t>
  </si>
  <si>
    <t>雄樹</t>
  </si>
  <si>
    <t>尚輝</t>
  </si>
  <si>
    <t>栄介</t>
  </si>
  <si>
    <t>純兵</t>
  </si>
  <si>
    <t>湖南市</t>
    <rPh sb="0" eb="3">
      <t>コナンシ</t>
    </rPh>
    <phoneticPr fontId="3"/>
  </si>
  <si>
    <t>野洲市</t>
    <rPh sb="0" eb="3">
      <t>ヤスシ</t>
    </rPh>
    <phoneticPr fontId="3"/>
  </si>
  <si>
    <t>福島</t>
    <rPh sb="0" eb="2">
      <t>フクシマ</t>
    </rPh>
    <phoneticPr fontId="3"/>
  </si>
  <si>
    <t>杉山</t>
    <rPh sb="0" eb="2">
      <t>スギヤマ</t>
    </rPh>
    <phoneticPr fontId="3"/>
  </si>
  <si>
    <t>春澄</t>
    <rPh sb="0" eb="1">
      <t>ハル</t>
    </rPh>
    <rPh sb="1" eb="2">
      <t>スミ</t>
    </rPh>
    <phoneticPr fontId="3"/>
  </si>
  <si>
    <t>吉田</t>
    <rPh sb="0" eb="2">
      <t>ヨシダ</t>
    </rPh>
    <phoneticPr fontId="3"/>
  </si>
  <si>
    <t>男</t>
    <rPh sb="0" eb="1">
      <t>オトコ</t>
    </rPh>
    <phoneticPr fontId="3"/>
  </si>
  <si>
    <t>瑞生</t>
    <rPh sb="0" eb="2">
      <t>ミズキ</t>
    </rPh>
    <phoneticPr fontId="3"/>
  </si>
  <si>
    <t>梶田</t>
    <rPh sb="0" eb="2">
      <t>カジタ</t>
    </rPh>
    <phoneticPr fontId="3"/>
  </si>
  <si>
    <t>純平</t>
    <rPh sb="0" eb="2">
      <t>ジュンペイ</t>
    </rPh>
    <phoneticPr fontId="3"/>
  </si>
  <si>
    <t>大阪府</t>
    <rPh sb="0" eb="3">
      <t>オオサカフ</t>
    </rPh>
    <phoneticPr fontId="3"/>
  </si>
  <si>
    <t>服部</t>
    <rPh sb="0" eb="2">
      <t>ハットリ</t>
    </rPh>
    <phoneticPr fontId="3"/>
  </si>
  <si>
    <t>紘樹</t>
    <rPh sb="0" eb="2">
      <t>ヒロキ</t>
    </rPh>
    <phoneticPr fontId="3"/>
  </si>
  <si>
    <t>甲賀市</t>
    <rPh sb="0" eb="2">
      <t>コウガ</t>
    </rPh>
    <rPh sb="2" eb="3">
      <t>シ</t>
    </rPh>
    <phoneticPr fontId="3"/>
  </si>
  <si>
    <t>河越</t>
    <rPh sb="0" eb="2">
      <t>カワゴエ</t>
    </rPh>
    <phoneticPr fontId="3"/>
  </si>
  <si>
    <t>琢真</t>
    <rPh sb="0" eb="2">
      <t>タクマ</t>
    </rPh>
    <phoneticPr fontId="3"/>
  </si>
  <si>
    <t>グリフィンズ</t>
    <phoneticPr fontId="3"/>
  </si>
  <si>
    <t>東近江グリフィンズ</t>
    <rPh sb="0" eb="3">
      <t>ヒガシオウミ</t>
    </rPh>
    <phoneticPr fontId="3"/>
  </si>
  <si>
    <t>ぐ０１</t>
    <phoneticPr fontId="3"/>
  </si>
  <si>
    <t>鍵谷</t>
    <rPh sb="0" eb="2">
      <t>カギタニ</t>
    </rPh>
    <phoneticPr fontId="3"/>
  </si>
  <si>
    <t>浩太</t>
    <rPh sb="0" eb="2">
      <t>コウタ</t>
    </rPh>
    <phoneticPr fontId="3"/>
  </si>
  <si>
    <t>ぐ０２</t>
    <phoneticPr fontId="3"/>
  </si>
  <si>
    <t>恵亮</t>
    <rPh sb="0" eb="2">
      <t>ケイスケ</t>
    </rPh>
    <phoneticPr fontId="3"/>
  </si>
  <si>
    <t>中西</t>
    <rPh sb="0" eb="2">
      <t>ナカニシ</t>
    </rPh>
    <phoneticPr fontId="3"/>
  </si>
  <si>
    <t>泰輝</t>
    <rPh sb="0" eb="2">
      <t>タイキ</t>
    </rPh>
    <phoneticPr fontId="3"/>
  </si>
  <si>
    <t>井ノ口</t>
    <rPh sb="0" eb="1">
      <t>イ</t>
    </rPh>
    <rPh sb="2" eb="3">
      <t>グチ</t>
    </rPh>
    <phoneticPr fontId="3"/>
  </si>
  <si>
    <t>幹也</t>
    <rPh sb="0" eb="2">
      <t>ミキヤ</t>
    </rPh>
    <phoneticPr fontId="3"/>
  </si>
  <si>
    <t>漆原</t>
    <rPh sb="0" eb="2">
      <t>ウルシハラ</t>
    </rPh>
    <phoneticPr fontId="3"/>
  </si>
  <si>
    <t>大介</t>
    <rPh sb="0" eb="2">
      <t>ダイスケ</t>
    </rPh>
    <phoneticPr fontId="3"/>
  </si>
  <si>
    <t>土田</t>
    <rPh sb="0" eb="2">
      <t>ツチダ</t>
    </rPh>
    <phoneticPr fontId="3"/>
  </si>
  <si>
    <t>哲也</t>
    <rPh sb="0" eb="2">
      <t>テツヤ</t>
    </rPh>
    <phoneticPr fontId="3"/>
  </si>
  <si>
    <t>金谷</t>
    <rPh sb="0" eb="2">
      <t>カナタニ</t>
    </rPh>
    <phoneticPr fontId="3"/>
  </si>
  <si>
    <t>太郎</t>
    <rPh sb="0" eb="2">
      <t>タロウ</t>
    </rPh>
    <phoneticPr fontId="3"/>
  </si>
  <si>
    <t>山本</t>
    <rPh sb="0" eb="2">
      <t>ヤマモト</t>
    </rPh>
    <phoneticPr fontId="3"/>
  </si>
  <si>
    <t>将義</t>
    <rPh sb="0" eb="2">
      <t>マサヨシ</t>
    </rPh>
    <phoneticPr fontId="3"/>
  </si>
  <si>
    <t>浜田</t>
    <rPh sb="0" eb="2">
      <t>ハマダ</t>
    </rPh>
    <phoneticPr fontId="3"/>
  </si>
  <si>
    <t>吉野</t>
    <rPh sb="0" eb="2">
      <t>ヨシノ</t>
    </rPh>
    <phoneticPr fontId="3"/>
  </si>
  <si>
    <t>淳也</t>
    <rPh sb="0" eb="2">
      <t>ジュンヤ</t>
    </rPh>
    <phoneticPr fontId="3"/>
  </si>
  <si>
    <t>南</t>
    <rPh sb="0" eb="1">
      <t>ミナミ</t>
    </rPh>
    <phoneticPr fontId="3"/>
  </si>
  <si>
    <t>澁谷</t>
    <rPh sb="0" eb="1">
      <t>シブ</t>
    </rPh>
    <rPh sb="1" eb="2">
      <t>タニ</t>
    </rPh>
    <phoneticPr fontId="3"/>
  </si>
  <si>
    <t>晃大</t>
    <rPh sb="0" eb="2">
      <t>コウダイ</t>
    </rPh>
    <phoneticPr fontId="3"/>
  </si>
  <si>
    <t>藤井</t>
    <rPh sb="0" eb="2">
      <t>フジイ</t>
    </rPh>
    <phoneticPr fontId="3"/>
  </si>
  <si>
    <t>正和</t>
    <rPh sb="0" eb="2">
      <t>マサカズ</t>
    </rPh>
    <phoneticPr fontId="3"/>
  </si>
  <si>
    <t>平野</t>
    <rPh sb="0" eb="2">
      <t>ヒラノ</t>
    </rPh>
    <phoneticPr fontId="3"/>
  </si>
  <si>
    <t>優也</t>
    <rPh sb="0" eb="2">
      <t>ユウヤ</t>
    </rPh>
    <phoneticPr fontId="3"/>
  </si>
  <si>
    <t>三重県</t>
    <rPh sb="0" eb="3">
      <t>ミエケン</t>
    </rPh>
    <phoneticPr fontId="3"/>
  </si>
  <si>
    <t>久保村</t>
    <rPh sb="0" eb="3">
      <t>クボムラ</t>
    </rPh>
    <phoneticPr fontId="3"/>
  </si>
  <si>
    <t>悠史</t>
    <rPh sb="0" eb="2">
      <t>ユウシ</t>
    </rPh>
    <phoneticPr fontId="3"/>
  </si>
  <si>
    <t>京都府</t>
    <rPh sb="0" eb="3">
      <t>キョウトフ</t>
    </rPh>
    <phoneticPr fontId="3"/>
  </si>
  <si>
    <t>雄介</t>
    <rPh sb="0" eb="2">
      <t>ユウスケ</t>
    </rPh>
    <phoneticPr fontId="3"/>
  </si>
  <si>
    <t>友里</t>
    <rPh sb="0" eb="2">
      <t>ユリ</t>
    </rPh>
    <phoneticPr fontId="3"/>
  </si>
  <si>
    <t>福永</t>
    <phoneticPr fontId="3"/>
  </si>
  <si>
    <t>一典</t>
    <rPh sb="0" eb="2">
      <t>カズノリ</t>
    </rPh>
    <phoneticPr fontId="3"/>
  </si>
  <si>
    <t>小澤</t>
    <rPh sb="0" eb="2">
      <t>コザワ</t>
    </rPh>
    <phoneticPr fontId="3"/>
  </si>
  <si>
    <t>藤信</t>
    <rPh sb="0" eb="2">
      <t>フジノブ</t>
    </rPh>
    <phoneticPr fontId="3"/>
  </si>
  <si>
    <t>朝日</t>
    <rPh sb="0" eb="2">
      <t>アサヒ</t>
    </rPh>
    <phoneticPr fontId="3"/>
  </si>
  <si>
    <t>尚紀</t>
    <rPh sb="0" eb="1">
      <t>ナオ</t>
    </rPh>
    <rPh sb="1" eb="2">
      <t>キ</t>
    </rPh>
    <phoneticPr fontId="3"/>
  </si>
  <si>
    <t>智美</t>
    <rPh sb="0" eb="2">
      <t>トモミ</t>
    </rPh>
    <phoneticPr fontId="3"/>
  </si>
  <si>
    <t>本多</t>
    <rPh sb="0" eb="2">
      <t>ホンダ</t>
    </rPh>
    <phoneticPr fontId="3"/>
  </si>
  <si>
    <t>勇輝</t>
    <rPh sb="0" eb="2">
      <t>ユウキ</t>
    </rPh>
    <phoneticPr fontId="3"/>
  </si>
  <si>
    <t>堤</t>
    <rPh sb="0" eb="1">
      <t>ツツミ</t>
    </rPh>
    <phoneticPr fontId="3"/>
  </si>
  <si>
    <t>泰彦</t>
    <rPh sb="0" eb="2">
      <t>ヤスヒコ</t>
    </rPh>
    <phoneticPr fontId="3"/>
  </si>
  <si>
    <t>新谷</t>
    <rPh sb="0" eb="2">
      <t>シンヤ</t>
    </rPh>
    <phoneticPr fontId="3"/>
  </si>
  <si>
    <t>良</t>
    <rPh sb="0" eb="1">
      <t>リョウ</t>
    </rPh>
    <phoneticPr fontId="3"/>
  </si>
  <si>
    <t>森</t>
    <rPh sb="0" eb="1">
      <t>モリ</t>
    </rPh>
    <phoneticPr fontId="3"/>
  </si>
  <si>
    <t>近江八幡市</t>
    <phoneticPr fontId="3"/>
  </si>
  <si>
    <t>ぷ０１</t>
    <phoneticPr fontId="3"/>
  </si>
  <si>
    <t>ぷ１３</t>
  </si>
  <si>
    <t>一丸</t>
    <rPh sb="0" eb="2">
      <t>イチマル</t>
    </rPh>
    <phoneticPr fontId="3"/>
  </si>
  <si>
    <t>うさぎとかめの集い</t>
    <rPh sb="7" eb="8">
      <t>ツド</t>
    </rPh>
    <phoneticPr fontId="3"/>
  </si>
  <si>
    <t>岩花</t>
    <rPh sb="0" eb="1">
      <t>イワ</t>
    </rPh>
    <rPh sb="1" eb="2">
      <t>ハナ</t>
    </rPh>
    <phoneticPr fontId="3"/>
  </si>
  <si>
    <t>功</t>
    <rPh sb="0" eb="1">
      <t>イサオ</t>
    </rPh>
    <phoneticPr fontId="3"/>
  </si>
  <si>
    <t>牛道</t>
    <rPh sb="0" eb="1">
      <t>ウシ</t>
    </rPh>
    <rPh sb="1" eb="2">
      <t>ミチ</t>
    </rPh>
    <phoneticPr fontId="3"/>
  </si>
  <si>
    <t>小倉</t>
    <rPh sb="0" eb="2">
      <t>オグラ</t>
    </rPh>
    <phoneticPr fontId="3"/>
  </si>
  <si>
    <t>俊郎</t>
    <rPh sb="0" eb="1">
      <t>トシ</t>
    </rPh>
    <rPh sb="1" eb="2">
      <t>ロウ</t>
    </rPh>
    <phoneticPr fontId="3"/>
  </si>
  <si>
    <t>片岡</t>
    <rPh sb="0" eb="2">
      <t>カタオカ</t>
    </rPh>
    <phoneticPr fontId="3"/>
  </si>
  <si>
    <t>一寿</t>
    <rPh sb="0" eb="2">
      <t>カズトシ</t>
    </rPh>
    <phoneticPr fontId="3"/>
  </si>
  <si>
    <t>亀井</t>
    <rPh sb="0" eb="2">
      <t>カメイ</t>
    </rPh>
    <phoneticPr fontId="3"/>
  </si>
  <si>
    <t>皓太</t>
    <rPh sb="0" eb="2">
      <t>コウタ</t>
    </rPh>
    <phoneticPr fontId="3"/>
  </si>
  <si>
    <t>土肥</t>
    <rPh sb="0" eb="2">
      <t>ドイ</t>
    </rPh>
    <phoneticPr fontId="3"/>
  </si>
  <si>
    <t>将博</t>
    <rPh sb="0" eb="2">
      <t>マサヒロ</t>
    </rPh>
    <phoneticPr fontId="3"/>
  </si>
  <si>
    <t>昌紀</t>
    <rPh sb="0" eb="2">
      <t>マサノリ</t>
    </rPh>
    <phoneticPr fontId="3"/>
  </si>
  <si>
    <t>浩之</t>
    <rPh sb="0" eb="2">
      <t>ヒロユキ</t>
    </rPh>
    <phoneticPr fontId="3"/>
  </si>
  <si>
    <t>吉村</t>
    <rPh sb="0" eb="2">
      <t>ヨシムラ</t>
    </rPh>
    <phoneticPr fontId="3"/>
  </si>
  <si>
    <t>脇野</t>
    <rPh sb="0" eb="2">
      <t>ワキノ</t>
    </rPh>
    <phoneticPr fontId="3"/>
  </si>
  <si>
    <t>佳邦</t>
    <rPh sb="0" eb="1">
      <t>ヨシ</t>
    </rPh>
    <rPh sb="1" eb="2">
      <t>クニ</t>
    </rPh>
    <phoneticPr fontId="3"/>
  </si>
  <si>
    <t>伊吹</t>
    <rPh sb="0" eb="2">
      <t>イブキ</t>
    </rPh>
    <phoneticPr fontId="3"/>
  </si>
  <si>
    <t>植垣</t>
    <rPh sb="0" eb="2">
      <t>ウエガキ</t>
    </rPh>
    <phoneticPr fontId="3"/>
  </si>
  <si>
    <t>貴美子</t>
    <rPh sb="0" eb="3">
      <t>キミコ</t>
    </rPh>
    <phoneticPr fontId="3"/>
  </si>
  <si>
    <t>梅田</t>
    <rPh sb="0" eb="2">
      <t>ウメダ</t>
    </rPh>
    <phoneticPr fontId="3"/>
  </si>
  <si>
    <t>辻</t>
    <rPh sb="0" eb="1">
      <t>ツジ</t>
    </rPh>
    <phoneticPr fontId="3"/>
  </si>
  <si>
    <t>苗村</t>
    <rPh sb="0" eb="2">
      <t>ナエムラ</t>
    </rPh>
    <phoneticPr fontId="3"/>
  </si>
  <si>
    <t>こ０１</t>
    <phoneticPr fontId="3"/>
  </si>
  <si>
    <t>個人登録</t>
    <rPh sb="0" eb="2">
      <t>コジン</t>
    </rPh>
    <rPh sb="2" eb="4">
      <t>トウロク</t>
    </rPh>
    <phoneticPr fontId="3"/>
  </si>
  <si>
    <t>男子B級：賞品なしで上位の表彰のみ。レベルの目安：クラブ対抗10部以下程度</t>
    <rPh sb="0" eb="2">
      <t>ダンシ</t>
    </rPh>
    <rPh sb="3" eb="4">
      <t>キュウ</t>
    </rPh>
    <rPh sb="5" eb="7">
      <t>ショウヒン</t>
    </rPh>
    <rPh sb="10" eb="12">
      <t>ジョウイ</t>
    </rPh>
    <rPh sb="13" eb="15">
      <t>ヒョウショウ</t>
    </rPh>
    <rPh sb="22" eb="24">
      <t>メヤス</t>
    </rPh>
    <rPh sb="28" eb="30">
      <t>タイコウ</t>
    </rPh>
    <rPh sb="32" eb="33">
      <t>ブ</t>
    </rPh>
    <rPh sb="33" eb="35">
      <t>イカ</t>
    </rPh>
    <rPh sb="35" eb="37">
      <t>テイド</t>
    </rPh>
    <phoneticPr fontId="3"/>
  </si>
  <si>
    <t>男子一般A/B（6,000円／チーム）</t>
    <rPh sb="0" eb="2">
      <t>ダンシ</t>
    </rPh>
    <rPh sb="2" eb="4">
      <t>イッパン</t>
    </rPh>
    <rPh sb="13" eb="14">
      <t>エン</t>
    </rPh>
    <phoneticPr fontId="3"/>
  </si>
  <si>
    <t>女子一般A/B（4,000円／チーム）</t>
    <rPh sb="0" eb="2">
      <t>ジョシ</t>
    </rPh>
    <rPh sb="2" eb="4">
      <t>イッパン</t>
    </rPh>
    <rPh sb="13" eb="14">
      <t>エン</t>
    </rPh>
    <phoneticPr fontId="3"/>
  </si>
  <si>
    <t>青木</t>
  </si>
  <si>
    <t>アビックBB</t>
    <phoneticPr fontId="3"/>
  </si>
  <si>
    <t>あ０２</t>
  </si>
  <si>
    <t>あ０３</t>
  </si>
  <si>
    <t>あ０４</t>
  </si>
  <si>
    <t>彦根市</t>
    <rPh sb="0" eb="3">
      <t>ヒコネシ</t>
    </rPh>
    <phoneticPr fontId="1"/>
  </si>
  <si>
    <t>あ０５</t>
  </si>
  <si>
    <t>あ０６</t>
  </si>
  <si>
    <t>あ０７</t>
  </si>
  <si>
    <t>あ０８</t>
  </si>
  <si>
    <t>あ０９</t>
  </si>
  <si>
    <t>長浜市</t>
    <rPh sb="0" eb="3">
      <t>ナガハマシ</t>
    </rPh>
    <phoneticPr fontId="30"/>
  </si>
  <si>
    <t>あ１０</t>
  </si>
  <si>
    <t>あ１１</t>
  </si>
  <si>
    <t>あ１２</t>
  </si>
  <si>
    <t>あ１３</t>
  </si>
  <si>
    <t>あ１４</t>
  </si>
  <si>
    <t>あ１５</t>
  </si>
  <si>
    <t>あ１６</t>
  </si>
  <si>
    <t>あ１７</t>
  </si>
  <si>
    <t>あ１８</t>
  </si>
  <si>
    <t>あ１９</t>
  </si>
  <si>
    <t>あ２１</t>
  </si>
  <si>
    <t>あ２２</t>
  </si>
  <si>
    <t>東近江市</t>
    <rPh sb="0" eb="3">
      <t>ヒガシオウミ</t>
    </rPh>
    <rPh sb="3" eb="4">
      <t>シ</t>
    </rPh>
    <phoneticPr fontId="1"/>
  </si>
  <si>
    <t>米原市</t>
    <rPh sb="0" eb="3">
      <t>マイバラシ</t>
    </rPh>
    <phoneticPr fontId="30"/>
  </si>
  <si>
    <t>近江八幡市</t>
    <rPh sb="0" eb="5">
      <t>オウミハチマンシ</t>
    </rPh>
    <phoneticPr fontId="1"/>
  </si>
  <si>
    <t>坪井</t>
  </si>
  <si>
    <t>徳寿</t>
  </si>
  <si>
    <t>山中</t>
  </si>
  <si>
    <t>博子</t>
  </si>
  <si>
    <t>あぷ０１</t>
  </si>
  <si>
    <t>アプストTC</t>
    <phoneticPr fontId="3"/>
  </si>
  <si>
    <t>ｓｅ</t>
  </si>
  <si>
    <t>美弥子</t>
    <rPh sb="0" eb="3">
      <t>ミヤコ</t>
    </rPh>
    <phoneticPr fontId="30"/>
  </si>
  <si>
    <t>山内</t>
    <rPh sb="0" eb="2">
      <t>ヤマウチ</t>
    </rPh>
    <phoneticPr fontId="30"/>
  </si>
  <si>
    <t>雄平</t>
    <rPh sb="0" eb="2">
      <t>ユウヘイ</t>
    </rPh>
    <phoneticPr fontId="30"/>
  </si>
  <si>
    <t>東近江市</t>
    <rPh sb="0" eb="1">
      <t>ヒガシ</t>
    </rPh>
    <rPh sb="1" eb="3">
      <t>オウミ</t>
    </rPh>
    <rPh sb="3" eb="4">
      <t>シ</t>
    </rPh>
    <phoneticPr fontId="1"/>
  </si>
  <si>
    <t>東近江市</t>
    <rPh sb="0" eb="1">
      <t>ヒガシ</t>
    </rPh>
    <rPh sb="1" eb="3">
      <t>オウミ</t>
    </rPh>
    <rPh sb="3" eb="4">
      <t>シ</t>
    </rPh>
    <phoneticPr fontId="30"/>
  </si>
  <si>
    <t>木村</t>
    <rPh sb="0" eb="2">
      <t>キムラ</t>
    </rPh>
    <phoneticPr fontId="30"/>
  </si>
  <si>
    <t>美香</t>
    <rPh sb="0" eb="2">
      <t>ミカ</t>
    </rPh>
    <phoneticPr fontId="30"/>
  </si>
  <si>
    <t>日高</t>
    <rPh sb="0" eb="2">
      <t>ヒダカ</t>
    </rPh>
    <phoneticPr fontId="30"/>
  </si>
  <si>
    <t>長谷出</t>
    <rPh sb="0" eb="2">
      <t>ハセ</t>
    </rPh>
    <rPh sb="2" eb="3">
      <t>デ</t>
    </rPh>
    <phoneticPr fontId="30"/>
  </si>
  <si>
    <t>浩</t>
    <rPh sb="0" eb="1">
      <t>ヒロシ</t>
    </rPh>
    <phoneticPr fontId="30"/>
  </si>
  <si>
    <t>奥田</t>
    <rPh sb="0" eb="2">
      <t>オクダ</t>
    </rPh>
    <phoneticPr fontId="30"/>
  </si>
  <si>
    <t>純也</t>
  </si>
  <si>
    <t>朋子</t>
    <rPh sb="0" eb="2">
      <t>トモコ</t>
    </rPh>
    <phoneticPr fontId="30"/>
  </si>
  <si>
    <t>東</t>
    <rPh sb="0" eb="1">
      <t>ヒガシ</t>
    </rPh>
    <phoneticPr fontId="30"/>
  </si>
  <si>
    <t>正隆</t>
    <rPh sb="0" eb="2">
      <t>マサタカ</t>
    </rPh>
    <phoneticPr fontId="30"/>
  </si>
  <si>
    <t>二ツ井</t>
    <rPh sb="0" eb="1">
      <t>フタ</t>
    </rPh>
    <rPh sb="2" eb="3">
      <t>イ</t>
    </rPh>
    <phoneticPr fontId="30"/>
  </si>
  <si>
    <t>裕也</t>
    <rPh sb="0" eb="2">
      <t>ユウヤ</t>
    </rPh>
    <phoneticPr fontId="30"/>
  </si>
  <si>
    <t>京都府</t>
    <rPh sb="0" eb="3">
      <t>キョウトフ</t>
    </rPh>
    <phoneticPr fontId="1"/>
  </si>
  <si>
    <t>京都府</t>
    <rPh sb="0" eb="3">
      <t>キョウトフ</t>
    </rPh>
    <phoneticPr fontId="30"/>
  </si>
  <si>
    <t>田中　</t>
    <rPh sb="0" eb="2">
      <t>タナカ</t>
    </rPh>
    <phoneticPr fontId="30"/>
  </si>
  <si>
    <t>有紀</t>
    <rPh sb="0" eb="2">
      <t>ユキ</t>
    </rPh>
    <phoneticPr fontId="30"/>
  </si>
  <si>
    <t>岡川</t>
    <rPh sb="0" eb="2">
      <t>オカガワ</t>
    </rPh>
    <phoneticPr fontId="30"/>
  </si>
  <si>
    <t>謙二</t>
    <rPh sb="0" eb="2">
      <t>ケンジ</t>
    </rPh>
    <phoneticPr fontId="30"/>
  </si>
  <si>
    <t>稲泉</t>
    <rPh sb="0" eb="2">
      <t>イナイズミ</t>
    </rPh>
    <phoneticPr fontId="30"/>
  </si>
  <si>
    <t>聡</t>
    <rPh sb="0" eb="1">
      <t>サトシ</t>
    </rPh>
    <phoneticPr fontId="30"/>
  </si>
  <si>
    <t>妹川</t>
    <rPh sb="0" eb="2">
      <t>イモカワ</t>
    </rPh>
    <phoneticPr fontId="30"/>
  </si>
  <si>
    <t>寿明</t>
    <rPh sb="0" eb="2">
      <t>トシアキ</t>
    </rPh>
    <phoneticPr fontId="30"/>
  </si>
  <si>
    <t>永松</t>
    <rPh sb="0" eb="2">
      <t>ナガマツ</t>
    </rPh>
    <phoneticPr fontId="30"/>
  </si>
  <si>
    <t>貴子</t>
    <rPh sb="0" eb="2">
      <t>タカコ</t>
    </rPh>
    <phoneticPr fontId="30"/>
  </si>
  <si>
    <t>藤原</t>
    <rPh sb="0" eb="2">
      <t>フジワラ</t>
    </rPh>
    <phoneticPr fontId="30"/>
  </si>
  <si>
    <t>泰子</t>
    <rPh sb="0" eb="2">
      <t>ヤスコ</t>
    </rPh>
    <phoneticPr fontId="30"/>
  </si>
  <si>
    <t>守山市</t>
    <rPh sb="0" eb="2">
      <t>モリヤマ</t>
    </rPh>
    <rPh sb="2" eb="3">
      <t>シ</t>
    </rPh>
    <phoneticPr fontId="30"/>
  </si>
  <si>
    <t>敦賀</t>
    <rPh sb="0" eb="2">
      <t>ツルガ</t>
    </rPh>
    <phoneticPr fontId="30"/>
  </si>
  <si>
    <t>創一</t>
    <rPh sb="0" eb="2">
      <t>ソウイチ</t>
    </rPh>
    <phoneticPr fontId="30"/>
  </si>
  <si>
    <t>有吉</t>
    <rPh sb="0" eb="2">
      <t>アリヨシ</t>
    </rPh>
    <phoneticPr fontId="30"/>
  </si>
  <si>
    <t>裕喜</t>
    <rPh sb="0" eb="2">
      <t>ユウヨロコ</t>
    </rPh>
    <phoneticPr fontId="30"/>
  </si>
  <si>
    <t>湖南市</t>
    <rPh sb="0" eb="3">
      <t>コナンシ</t>
    </rPh>
    <phoneticPr fontId="1"/>
  </si>
  <si>
    <t>湖南市</t>
    <rPh sb="0" eb="3">
      <t>コナンシ</t>
    </rPh>
    <phoneticPr fontId="30"/>
  </si>
  <si>
    <t>松原</t>
    <rPh sb="0" eb="2">
      <t>マツバラ</t>
    </rPh>
    <phoneticPr fontId="30"/>
  </si>
  <si>
    <t>礼</t>
    <rPh sb="0" eb="1">
      <t>レイ</t>
    </rPh>
    <phoneticPr fontId="30"/>
  </si>
  <si>
    <t>アンヴァース</t>
    <phoneticPr fontId="3"/>
  </si>
  <si>
    <t>桐原</t>
    <rPh sb="0" eb="2">
      <t>キリハラ</t>
    </rPh>
    <phoneticPr fontId="3"/>
  </si>
  <si>
    <t>昇汰</t>
    <rPh sb="0" eb="1">
      <t>ノボ</t>
    </rPh>
    <rPh sb="1" eb="2">
      <t>タ</t>
    </rPh>
    <phoneticPr fontId="3"/>
  </si>
  <si>
    <t>政田</t>
    <rPh sb="0" eb="2">
      <t>マサダ</t>
    </rPh>
    <phoneticPr fontId="3"/>
  </si>
  <si>
    <t>秀栄</t>
    <rPh sb="0" eb="1">
      <t>シュウ</t>
    </rPh>
    <rPh sb="1" eb="2">
      <t>サカ</t>
    </rPh>
    <phoneticPr fontId="3"/>
  </si>
  <si>
    <t>彩</t>
    <rPh sb="0" eb="1">
      <t>アヤ</t>
    </rPh>
    <phoneticPr fontId="3"/>
  </si>
  <si>
    <t>大津市</t>
    <rPh sb="0" eb="2">
      <t>オオツ</t>
    </rPh>
    <rPh sb="2" eb="3">
      <t>シ</t>
    </rPh>
    <phoneticPr fontId="1"/>
  </si>
  <si>
    <t>井澤　</t>
  </si>
  <si>
    <t>匡志</t>
  </si>
  <si>
    <t>竜王町</t>
    <rPh sb="0" eb="3">
      <t>リュウオウチョウ</t>
    </rPh>
    <phoneticPr fontId="1"/>
  </si>
  <si>
    <t>一色</t>
  </si>
  <si>
    <t>翼</t>
  </si>
  <si>
    <t>東近江市</t>
    <rPh sb="0" eb="4">
      <t>ヒガシオウミシ</t>
    </rPh>
    <phoneticPr fontId="1"/>
  </si>
  <si>
    <t>大津市</t>
    <rPh sb="0" eb="3">
      <t>オオツシ</t>
    </rPh>
    <phoneticPr fontId="1"/>
  </si>
  <si>
    <t>陽介</t>
  </si>
  <si>
    <t>守山市</t>
    <rPh sb="0" eb="3">
      <t>モリヤマシ</t>
    </rPh>
    <phoneticPr fontId="1"/>
  </si>
  <si>
    <t>野洲市</t>
    <rPh sb="0" eb="3">
      <t>ヤスシ</t>
    </rPh>
    <phoneticPr fontId="1"/>
  </si>
  <si>
    <t>村西</t>
  </si>
  <si>
    <t>徹</t>
  </si>
  <si>
    <t>山本</t>
  </si>
  <si>
    <t>ぐ０４</t>
  </si>
  <si>
    <t>ぐ０５</t>
  </si>
  <si>
    <t>ぐ０６</t>
  </si>
  <si>
    <t>ぐ０７</t>
  </si>
  <si>
    <t>ぐ０８</t>
  </si>
  <si>
    <t>ぐ０９</t>
  </si>
  <si>
    <t>ぐ１０</t>
  </si>
  <si>
    <t>ぐ１１</t>
  </si>
  <si>
    <t>ぐ１２</t>
  </si>
  <si>
    <t>ぐ１３</t>
  </si>
  <si>
    <t>ぐ１４</t>
  </si>
  <si>
    <t>ぐ１５</t>
  </si>
  <si>
    <t>ぐ１６</t>
  </si>
  <si>
    <t>ぐ１７</t>
  </si>
  <si>
    <t>ぐ１８</t>
  </si>
  <si>
    <t>優果</t>
    <rPh sb="0" eb="2">
      <t>ユウカ</t>
    </rPh>
    <phoneticPr fontId="3"/>
  </si>
  <si>
    <t>ぐ１９</t>
  </si>
  <si>
    <t>西野</t>
    <rPh sb="0" eb="2">
      <t>ニシノ</t>
    </rPh>
    <phoneticPr fontId="3"/>
  </si>
  <si>
    <t>美恵</t>
    <rPh sb="0" eb="2">
      <t>ミエ</t>
    </rPh>
    <phoneticPr fontId="3"/>
  </si>
  <si>
    <t>ぐ２０</t>
  </si>
  <si>
    <t>鍵弥</t>
    <rPh sb="0" eb="2">
      <t>カギヤ</t>
    </rPh>
    <phoneticPr fontId="3"/>
  </si>
  <si>
    <t>初美</t>
    <rPh sb="0" eb="2">
      <t>ハツミ</t>
    </rPh>
    <phoneticPr fontId="3"/>
  </si>
  <si>
    <t>ぐ２１</t>
  </si>
  <si>
    <t>竹内</t>
    <rPh sb="0" eb="2">
      <t>タケウチ</t>
    </rPh>
    <phoneticPr fontId="3"/>
  </si>
  <si>
    <t>朝飛</t>
    <rPh sb="0" eb="1">
      <t>アサ</t>
    </rPh>
    <rPh sb="1" eb="2">
      <t>ヒ</t>
    </rPh>
    <phoneticPr fontId="3"/>
  </si>
  <si>
    <t>ぐ２２</t>
  </si>
  <si>
    <t>原田</t>
    <rPh sb="0" eb="2">
      <t>ハラダ</t>
    </rPh>
    <phoneticPr fontId="3"/>
  </si>
  <si>
    <t>ぐ２３</t>
  </si>
  <si>
    <t>小林</t>
    <rPh sb="0" eb="2">
      <t>コバヤシ</t>
    </rPh>
    <phoneticPr fontId="3"/>
  </si>
  <si>
    <t>ぐ２４</t>
  </si>
  <si>
    <t>し０１</t>
    <phoneticPr fontId="3"/>
  </si>
  <si>
    <t>県立大</t>
    <rPh sb="0" eb="2">
      <t>ケンリツ</t>
    </rPh>
    <rPh sb="2" eb="3">
      <t>ダイ</t>
    </rPh>
    <phoneticPr fontId="3"/>
  </si>
  <si>
    <t>し０４</t>
  </si>
  <si>
    <t>岩瀧</t>
    <rPh sb="0" eb="1">
      <t>イワ</t>
    </rPh>
    <rPh sb="1" eb="2">
      <t>タキ</t>
    </rPh>
    <phoneticPr fontId="3"/>
  </si>
  <si>
    <t>虹貴</t>
    <rPh sb="0" eb="1">
      <t>ニジ</t>
    </rPh>
    <rPh sb="1" eb="2">
      <t>タカ</t>
    </rPh>
    <phoneticPr fontId="3"/>
  </si>
  <si>
    <t>し０５</t>
  </si>
  <si>
    <t>し０６</t>
  </si>
  <si>
    <t>し０７</t>
  </si>
  <si>
    <t>し０８</t>
  </si>
  <si>
    <t>田中</t>
    <rPh sb="0" eb="2">
      <t>タナカ</t>
    </rPh>
    <phoneticPr fontId="3"/>
  </si>
  <si>
    <t>伸一</t>
    <rPh sb="0" eb="2">
      <t>シンイチ</t>
    </rPh>
    <phoneticPr fontId="3"/>
  </si>
  <si>
    <t>う４７</t>
  </si>
  <si>
    <t>う４８</t>
  </si>
  <si>
    <t>う４９</t>
  </si>
  <si>
    <t>う５０</t>
  </si>
  <si>
    <t>う５１</t>
  </si>
  <si>
    <t>う５２</t>
  </si>
  <si>
    <t>う５３</t>
  </si>
  <si>
    <t>う５４</t>
  </si>
  <si>
    <t>う５５</t>
  </si>
  <si>
    <t>う５６</t>
  </si>
  <si>
    <t>知司</t>
    <rPh sb="0" eb="2">
      <t>トモジ</t>
    </rPh>
    <phoneticPr fontId="3"/>
  </si>
  <si>
    <t>プラチナＴＣ</t>
  </si>
  <si>
    <t>プラチナＴＣ</t>
    <phoneticPr fontId="3"/>
  </si>
  <si>
    <t>西村</t>
    <rPh sb="0" eb="2">
      <t>ニシムラ</t>
    </rPh>
    <phoneticPr fontId="3"/>
  </si>
  <si>
    <t>国太郎</t>
    <rPh sb="0" eb="3">
      <t>クニタロウ</t>
    </rPh>
    <phoneticPr fontId="3"/>
  </si>
  <si>
    <t>人嗣</t>
    <rPh sb="0" eb="2">
      <t>ヒトシ</t>
    </rPh>
    <phoneticPr fontId="3"/>
  </si>
  <si>
    <t>勝之</t>
    <rPh sb="0" eb="2">
      <t>カツユキ</t>
    </rPh>
    <phoneticPr fontId="3"/>
  </si>
  <si>
    <t>加藤</t>
    <rPh sb="0" eb="2">
      <t>カトウ</t>
    </rPh>
    <phoneticPr fontId="3"/>
  </si>
  <si>
    <t>昇</t>
    <rPh sb="0" eb="1">
      <t>ノボル</t>
    </rPh>
    <phoneticPr fontId="3"/>
  </si>
  <si>
    <t>木瀬</t>
    <rPh sb="0" eb="2">
      <t>キセ</t>
    </rPh>
    <phoneticPr fontId="3"/>
  </si>
  <si>
    <t>茂雄</t>
    <rPh sb="0" eb="2">
      <t>シゲオ</t>
    </rPh>
    <phoneticPr fontId="3"/>
  </si>
  <si>
    <t>大木</t>
    <rPh sb="0" eb="2">
      <t>オオキ</t>
    </rPh>
    <phoneticPr fontId="3"/>
  </si>
  <si>
    <t>竹中</t>
    <rPh sb="0" eb="2">
      <t>タケナカ</t>
    </rPh>
    <phoneticPr fontId="3"/>
  </si>
  <si>
    <t>新谷</t>
    <rPh sb="0" eb="2">
      <t>シンガイ</t>
    </rPh>
    <phoneticPr fontId="3"/>
  </si>
  <si>
    <t>弘之</t>
    <rPh sb="0" eb="2">
      <t>ヒロユキ</t>
    </rPh>
    <phoneticPr fontId="3"/>
  </si>
  <si>
    <t>今村</t>
    <rPh sb="0" eb="2">
      <t>イマムラ</t>
    </rPh>
    <phoneticPr fontId="3"/>
  </si>
  <si>
    <t>宣明</t>
    <rPh sb="0" eb="2">
      <t>ノブアキ</t>
    </rPh>
    <phoneticPr fontId="3"/>
  </si>
  <si>
    <t>平岩</t>
    <rPh sb="0" eb="2">
      <t>ヒライワ</t>
    </rPh>
    <phoneticPr fontId="3"/>
  </si>
  <si>
    <t>直樹</t>
    <rPh sb="0" eb="2">
      <t>ナオキ</t>
    </rPh>
    <phoneticPr fontId="3"/>
  </si>
  <si>
    <t>ぷ１４</t>
  </si>
  <si>
    <t>藤野</t>
    <rPh sb="0" eb="2">
      <t>フジノ</t>
    </rPh>
    <phoneticPr fontId="3"/>
  </si>
  <si>
    <t>秀明</t>
    <rPh sb="0" eb="2">
      <t>ヒデアキ</t>
    </rPh>
    <phoneticPr fontId="3"/>
  </si>
  <si>
    <t>ぷ１５</t>
  </si>
  <si>
    <t>ぷ１６</t>
  </si>
  <si>
    <t>ドーラン</t>
  </si>
  <si>
    <t>デーブ</t>
  </si>
  <si>
    <t>ぷ１７</t>
  </si>
  <si>
    <t>井田</t>
    <rPh sb="0" eb="2">
      <t>イダ</t>
    </rPh>
    <phoneticPr fontId="3"/>
  </si>
  <si>
    <t>圭子</t>
    <rPh sb="0" eb="2">
      <t>ケイコ</t>
    </rPh>
    <phoneticPr fontId="3"/>
  </si>
  <si>
    <t>ぷ１８</t>
  </si>
  <si>
    <t>前田</t>
    <rPh sb="0" eb="2">
      <t>マエダ</t>
    </rPh>
    <phoneticPr fontId="3"/>
  </si>
  <si>
    <t>喜久子</t>
    <rPh sb="0" eb="3">
      <t>キクコ</t>
    </rPh>
    <phoneticPr fontId="3"/>
  </si>
  <si>
    <t>英夫</t>
    <rPh sb="0" eb="2">
      <t>ヒデオ</t>
    </rPh>
    <phoneticPr fontId="3"/>
  </si>
  <si>
    <t>堀部</t>
    <rPh sb="0" eb="2">
      <t>ホリベ</t>
    </rPh>
    <phoneticPr fontId="3"/>
  </si>
  <si>
    <t>品子</t>
    <rPh sb="0" eb="2">
      <t>シナコ</t>
    </rPh>
    <phoneticPr fontId="3"/>
  </si>
  <si>
    <t>個人登録</t>
    <rPh sb="0" eb="4">
      <t>コジントウロク</t>
    </rPh>
    <phoneticPr fontId="3"/>
  </si>
  <si>
    <t>OK</t>
    <phoneticPr fontId="3"/>
  </si>
  <si>
    <t>谷本</t>
    <rPh sb="0" eb="2">
      <t>タニモト</t>
    </rPh>
    <phoneticPr fontId="3"/>
  </si>
  <si>
    <t>健人</t>
    <rPh sb="0" eb="2">
      <t>タケヒト</t>
    </rPh>
    <phoneticPr fontId="3"/>
  </si>
  <si>
    <t>中島</t>
    <rPh sb="0" eb="2">
      <t>ナカジマ</t>
    </rPh>
    <phoneticPr fontId="3"/>
  </si>
  <si>
    <t>康之</t>
    <rPh sb="0" eb="2">
      <t>ヤスユキ</t>
    </rPh>
    <phoneticPr fontId="3"/>
  </si>
  <si>
    <t>なし</t>
    <phoneticPr fontId="3"/>
  </si>
  <si>
    <t>男子一般A・B級：6,000円/チーム</t>
    <rPh sb="0" eb="2">
      <t>ダンシ</t>
    </rPh>
    <rPh sb="2" eb="4">
      <t>イッパン</t>
    </rPh>
    <rPh sb="7" eb="8">
      <t>キュウ</t>
    </rPh>
    <rPh sb="14" eb="15">
      <t>エン</t>
    </rPh>
    <phoneticPr fontId="3"/>
  </si>
  <si>
    <t>男子OV・女子一般A・B級・OV：4,000円/チーム</t>
    <rPh sb="0" eb="2">
      <t>ダンシ</t>
    </rPh>
    <rPh sb="5" eb="7">
      <t>ジョシ</t>
    </rPh>
    <rPh sb="7" eb="9">
      <t>イッパン</t>
    </rPh>
    <rPh sb="12" eb="13">
      <t>キュウ</t>
    </rPh>
    <rPh sb="22" eb="23">
      <t>エン</t>
    </rPh>
    <phoneticPr fontId="3"/>
  </si>
  <si>
    <t>女子B級：賞品なしで上位の表彰のみ。レベルの目安：試合経験の少ない方</t>
    <rPh sb="0" eb="2">
      <t>ジョシ</t>
    </rPh>
    <rPh sb="3" eb="4">
      <t>キュウ</t>
    </rPh>
    <rPh sb="5" eb="7">
      <t>ショウヒン</t>
    </rPh>
    <rPh sb="10" eb="12">
      <t>ジョウイ</t>
    </rPh>
    <rPh sb="13" eb="15">
      <t>ヒョウショウ</t>
    </rPh>
    <rPh sb="22" eb="24">
      <t>メヤス</t>
    </rPh>
    <rPh sb="25" eb="29">
      <t>シアイケイケン</t>
    </rPh>
    <rPh sb="30" eb="31">
      <t>スク</t>
    </rPh>
    <rPh sb="33" eb="34">
      <t>カタ</t>
    </rPh>
    <phoneticPr fontId="3"/>
  </si>
  <si>
    <r>
      <t>男子</t>
    </r>
    <r>
      <rPr>
        <b/>
        <sz val="12"/>
        <rFont val="Meiryo UI"/>
        <family val="3"/>
        <charset val="128"/>
      </rPr>
      <t>OV45</t>
    </r>
    <rPh sb="0" eb="2">
      <t>ダンシ</t>
    </rPh>
    <phoneticPr fontId="3"/>
  </si>
  <si>
    <r>
      <t>女子</t>
    </r>
    <r>
      <rPr>
        <b/>
        <sz val="12"/>
        <rFont val="Meiryo UI"/>
        <family val="3"/>
        <charset val="128"/>
      </rPr>
      <t>OV45</t>
    </r>
    <rPh sb="0" eb="2">
      <t>ジョシ</t>
    </rPh>
    <phoneticPr fontId="3"/>
  </si>
  <si>
    <r>
      <t xml:space="preserve">男子一般 </t>
    </r>
    <r>
      <rPr>
        <b/>
        <sz val="12"/>
        <rFont val="Meiryo UI"/>
        <family val="3"/>
        <charset val="128"/>
      </rPr>
      <t>A/B</t>
    </r>
    <r>
      <rPr>
        <sz val="12"/>
        <rFont val="Meiryo UI"/>
        <family val="3"/>
        <charset val="128"/>
      </rPr>
      <t>級</t>
    </r>
    <rPh sb="0" eb="2">
      <t>ダンシ</t>
    </rPh>
    <rPh sb="2" eb="4">
      <t>イッパン</t>
    </rPh>
    <rPh sb="8" eb="9">
      <t>キュウ</t>
    </rPh>
    <phoneticPr fontId="3"/>
  </si>
  <si>
    <r>
      <t xml:space="preserve">女子一般 </t>
    </r>
    <r>
      <rPr>
        <b/>
        <sz val="12"/>
        <rFont val="Meiryo UI"/>
        <family val="3"/>
        <charset val="128"/>
      </rPr>
      <t>A/B</t>
    </r>
    <r>
      <rPr>
        <sz val="12"/>
        <rFont val="Meiryo UI"/>
        <family val="3"/>
        <charset val="128"/>
      </rPr>
      <t>級</t>
    </r>
    <rPh sb="0" eb="2">
      <t>ジョシ</t>
    </rPh>
    <rPh sb="2" eb="4">
      <t>イッパン</t>
    </rPh>
    <rPh sb="8" eb="9">
      <t>キュウ</t>
    </rPh>
    <phoneticPr fontId="3"/>
  </si>
  <si>
    <t>3名以上</t>
    <rPh sb="2" eb="4">
      <t>イジョウ</t>
    </rPh>
    <phoneticPr fontId="3"/>
  </si>
  <si>
    <t>第22回大会　東近江市王座戦　募集要項</t>
    <rPh sb="0" eb="1">
      <t>ダイ</t>
    </rPh>
    <rPh sb="3" eb="4">
      <t>カイ</t>
    </rPh>
    <rPh sb="4" eb="6">
      <t>タイカイ</t>
    </rPh>
    <rPh sb="7" eb="10">
      <t>ヒガシオウミ</t>
    </rPh>
    <rPh sb="10" eb="11">
      <t>シ</t>
    </rPh>
    <rPh sb="11" eb="13">
      <t>オウザ</t>
    </rPh>
    <rPh sb="13" eb="14">
      <t>セン</t>
    </rPh>
    <rPh sb="15" eb="17">
      <t>ボシュウ</t>
    </rPh>
    <rPh sb="17" eb="19">
      <t>ヨウコウ</t>
    </rPh>
    <phoneticPr fontId="3"/>
  </si>
  <si>
    <t>１）2026年度　東近江テニス協会に登録しているクラブであること。</t>
    <rPh sb="6" eb="8">
      <t>ネンド</t>
    </rPh>
    <rPh sb="9" eb="12">
      <t>ヒガシオウミ</t>
    </rPh>
    <rPh sb="15" eb="17">
      <t>キョウカイ</t>
    </rPh>
    <rPh sb="18" eb="20">
      <t>トウロク</t>
    </rPh>
    <phoneticPr fontId="3"/>
  </si>
  <si>
    <t>３）参加選手は2026年8月31日までに協会登録した選手であること。</t>
    <rPh sb="2" eb="4">
      <t>サンカ</t>
    </rPh>
    <rPh sb="4" eb="6">
      <t>センシュ</t>
    </rPh>
    <rPh sb="11" eb="12">
      <t>ネン</t>
    </rPh>
    <rPh sb="13" eb="14">
      <t>ガツ</t>
    </rPh>
    <rPh sb="16" eb="17">
      <t>ニチ</t>
    </rPh>
    <rPh sb="20" eb="22">
      <t>キョウカイ</t>
    </rPh>
    <rPh sb="22" eb="24">
      <t>トウロク</t>
    </rPh>
    <rPh sb="26" eb="28">
      <t>センシュ</t>
    </rPh>
    <phoneticPr fontId="3"/>
  </si>
  <si>
    <t>2026年10月3日（土）ドロー会議まで</t>
    <rPh sb="4" eb="5">
      <t>ネン</t>
    </rPh>
    <rPh sb="7" eb="8">
      <t>ガツ</t>
    </rPh>
    <rPh sb="9" eb="10">
      <t>ニチ</t>
    </rPh>
    <rPh sb="11" eb="12">
      <t>ド</t>
    </rPh>
    <rPh sb="16" eb="18">
      <t>カイギ</t>
    </rPh>
    <phoneticPr fontId="3"/>
  </si>
  <si>
    <t>2026年10月2日（金）までに参加費用のお振込みおよび</t>
    <rPh sb="4" eb="5">
      <t>ネン</t>
    </rPh>
    <rPh sb="7" eb="8">
      <t>ガツ</t>
    </rPh>
    <rPh sb="9" eb="10">
      <t>ニチ</t>
    </rPh>
    <rPh sb="11" eb="12">
      <t>キン</t>
    </rPh>
    <rPh sb="16" eb="18">
      <t>サンカ</t>
    </rPh>
    <rPh sb="18" eb="20">
      <t>ヒヨウ</t>
    </rPh>
    <rPh sb="22" eb="24">
      <t>フリコ</t>
    </rPh>
    <phoneticPr fontId="3"/>
  </si>
  <si>
    <t>2026年10月3日（土）18:00～　布引グリーンスタジアム来賓室</t>
    <rPh sb="4" eb="5">
      <t>ネン</t>
    </rPh>
    <rPh sb="7" eb="8">
      <t>ガツ</t>
    </rPh>
    <rPh sb="9" eb="10">
      <t>ニチ</t>
    </rPh>
    <rPh sb="11" eb="12">
      <t>ド</t>
    </rPh>
    <rPh sb="20" eb="22">
      <t>ヌノビキ</t>
    </rPh>
    <rPh sb="31" eb="33">
      <t>ライヒン</t>
    </rPh>
    <rPh sb="33" eb="34">
      <t>シツ</t>
    </rPh>
    <phoneticPr fontId="3"/>
  </si>
  <si>
    <t>東近江市テニス協会</t>
  </si>
  <si>
    <t>３８人</t>
    <rPh sb="2" eb="3">
      <t>ニン</t>
    </rPh>
    <phoneticPr fontId="3"/>
  </si>
  <si>
    <t>あ０１</t>
    <phoneticPr fontId="3"/>
  </si>
  <si>
    <t>青木</t>
    <rPh sb="0" eb="2">
      <t>アオキ</t>
    </rPh>
    <phoneticPr fontId="3"/>
  </si>
  <si>
    <t>重之</t>
    <rPh sb="0" eb="2">
      <t>シゲユキ</t>
    </rPh>
    <phoneticPr fontId="3"/>
  </si>
  <si>
    <t>西川</t>
    <rPh sb="0" eb="2">
      <t>ニシカワ</t>
    </rPh>
    <phoneticPr fontId="3"/>
  </si>
  <si>
    <t>昌一</t>
    <rPh sb="0" eb="2">
      <t>マサカズ</t>
    </rPh>
    <phoneticPr fontId="3"/>
  </si>
  <si>
    <t>安達</t>
    <rPh sb="0" eb="2">
      <t>アダチ</t>
    </rPh>
    <phoneticPr fontId="3"/>
  </si>
  <si>
    <t>隆一</t>
    <rPh sb="0" eb="2">
      <t>リュウイチ</t>
    </rPh>
    <phoneticPr fontId="3"/>
  </si>
  <si>
    <t>上原</t>
  </si>
  <si>
    <t>義弘</t>
  </si>
  <si>
    <t>寺村</t>
  </si>
  <si>
    <t>浩一</t>
  </si>
  <si>
    <t>平居</t>
  </si>
  <si>
    <t>崇</t>
  </si>
  <si>
    <t>大林</t>
  </si>
  <si>
    <t>弘典</t>
  </si>
  <si>
    <t>福嶋</t>
  </si>
  <si>
    <t>亮</t>
  </si>
  <si>
    <t>落合</t>
  </si>
  <si>
    <t>良弘</t>
  </si>
  <si>
    <t>松井</t>
  </si>
  <si>
    <t>長谷川</t>
  </si>
  <si>
    <t>優</t>
  </si>
  <si>
    <t>草野</t>
  </si>
  <si>
    <t>活地</t>
  </si>
  <si>
    <t>吉川</t>
  </si>
  <si>
    <t>孝次</t>
  </si>
  <si>
    <t>姫田</t>
  </si>
  <si>
    <t>和憲</t>
  </si>
  <si>
    <t>法戸</t>
  </si>
  <si>
    <t>義也</t>
  </si>
  <si>
    <t>公人</t>
  </si>
  <si>
    <t>清野</t>
  </si>
  <si>
    <t>宏樹</t>
  </si>
  <si>
    <t>辻村</t>
  </si>
  <si>
    <t>惣一</t>
  </si>
  <si>
    <t>槇田</t>
    <rPh sb="0" eb="2">
      <t>マキタ</t>
    </rPh>
    <phoneticPr fontId="3"/>
  </si>
  <si>
    <t>学</t>
    <rPh sb="0" eb="1">
      <t>マナブ</t>
    </rPh>
    <phoneticPr fontId="3"/>
  </si>
  <si>
    <t>武久</t>
    <rPh sb="0" eb="2">
      <t>タケヒサ</t>
    </rPh>
    <phoneticPr fontId="3"/>
  </si>
  <si>
    <t>真也</t>
    <rPh sb="0" eb="2">
      <t>シンヤ</t>
    </rPh>
    <phoneticPr fontId="3"/>
  </si>
  <si>
    <t>大脇</t>
  </si>
  <si>
    <t>和世</t>
  </si>
  <si>
    <t>西山</t>
  </si>
  <si>
    <t>抄千代</t>
  </si>
  <si>
    <t>齋田</t>
  </si>
  <si>
    <t>優子</t>
  </si>
  <si>
    <t>中村</t>
  </si>
  <si>
    <t>紗映子</t>
  </si>
  <si>
    <t>松本</t>
  </si>
  <si>
    <t>光美</t>
  </si>
  <si>
    <t>堅田</t>
  </si>
  <si>
    <t>瑞木</t>
  </si>
  <si>
    <t>堀田</t>
  </si>
  <si>
    <t>明子</t>
  </si>
  <si>
    <t>小西</t>
  </si>
  <si>
    <t>由美子</t>
  </si>
  <si>
    <t>徳田</t>
  </si>
  <si>
    <t>裕子</t>
  </si>
  <si>
    <t>叶丸</t>
  </si>
  <si>
    <t>利恵子</t>
  </si>
  <si>
    <t>脇田</t>
  </si>
  <si>
    <t>里加</t>
  </si>
  <si>
    <t>谷崎</t>
    <rPh sb="0" eb="1">
      <t>タニ</t>
    </rPh>
    <rPh sb="1" eb="2">
      <t>サキ</t>
    </rPh>
    <phoneticPr fontId="3"/>
  </si>
  <si>
    <t>３２人</t>
    <rPh sb="2" eb="3">
      <t>ニン</t>
    </rPh>
    <phoneticPr fontId="3"/>
  </si>
  <si>
    <t>福岡</t>
    <rPh sb="0" eb="2">
      <t>フクオカ</t>
    </rPh>
    <phoneticPr fontId="30"/>
  </si>
  <si>
    <t>由布加</t>
    <rPh sb="0" eb="1">
      <t>ユ</t>
    </rPh>
    <rPh sb="1" eb="2">
      <t>ヌノ</t>
    </rPh>
    <rPh sb="2" eb="3">
      <t>カ</t>
    </rPh>
    <phoneticPr fontId="30"/>
  </si>
  <si>
    <t>知奈美</t>
    <rPh sb="0" eb="3">
      <t>チナミ</t>
    </rPh>
    <phoneticPr fontId="30"/>
  </si>
  <si>
    <t>あぷ２６</t>
  </si>
  <si>
    <t>宮村</t>
    <rPh sb="0" eb="2">
      <t>ミヤムラ</t>
    </rPh>
    <phoneticPr fontId="30"/>
  </si>
  <si>
    <t>知宏</t>
    <rPh sb="0" eb="2">
      <t>トモヒロ</t>
    </rPh>
    <phoneticPr fontId="30"/>
  </si>
  <si>
    <t>あぷ２８</t>
  </si>
  <si>
    <t>北嶋</t>
    <rPh sb="0" eb="2">
      <t>キタジマ</t>
    </rPh>
    <phoneticPr fontId="30"/>
  </si>
  <si>
    <t>謙一</t>
    <rPh sb="0" eb="2">
      <t>ケンイチ</t>
    </rPh>
    <phoneticPr fontId="30"/>
  </si>
  <si>
    <t>あぷ２９</t>
  </si>
  <si>
    <t>竹村</t>
    <rPh sb="0" eb="2">
      <t>タケムラ</t>
    </rPh>
    <phoneticPr fontId="3"/>
  </si>
  <si>
    <t>治</t>
    <rPh sb="0" eb="1">
      <t>オサム</t>
    </rPh>
    <phoneticPr fontId="3"/>
  </si>
  <si>
    <t>あぷ３０</t>
  </si>
  <si>
    <t>山崎</t>
    <rPh sb="0" eb="2">
      <t>ヤマザキ</t>
    </rPh>
    <phoneticPr fontId="3"/>
  </si>
  <si>
    <t>あぷ３１</t>
  </si>
  <si>
    <t>山田</t>
    <rPh sb="0" eb="2">
      <t>ヤマダ</t>
    </rPh>
    <phoneticPr fontId="3"/>
  </si>
  <si>
    <t>昌枝</t>
    <rPh sb="0" eb="2">
      <t>マサエ</t>
    </rPh>
    <phoneticPr fontId="3"/>
  </si>
  <si>
    <t>あぷ３２</t>
  </si>
  <si>
    <t>吉本</t>
    <rPh sb="0" eb="2">
      <t>ヨシモト</t>
    </rPh>
    <phoneticPr fontId="3"/>
  </si>
  <si>
    <t>泰二</t>
    <rPh sb="0" eb="2">
      <t>タイジ</t>
    </rPh>
    <phoneticPr fontId="3"/>
  </si>
  <si>
    <t>あぷ３３</t>
  </si>
  <si>
    <t>赤木</t>
    <rPh sb="0" eb="2">
      <t>アカギ</t>
    </rPh>
    <phoneticPr fontId="3"/>
  </si>
  <si>
    <t>拓</t>
    <rPh sb="0" eb="1">
      <t>タク</t>
    </rPh>
    <phoneticPr fontId="3"/>
  </si>
  <si>
    <t>２７人</t>
    <rPh sb="2" eb="3">
      <t>ニン</t>
    </rPh>
    <phoneticPr fontId="3"/>
  </si>
  <si>
    <t>水島</t>
  </si>
  <si>
    <t>康夫</t>
    <rPh sb="0" eb="2">
      <t>ヤスオ</t>
    </rPh>
    <phoneticPr fontId="3"/>
  </si>
  <si>
    <t>北村</t>
  </si>
  <si>
    <t>建</t>
    <rPh sb="0" eb="1">
      <t>タ</t>
    </rPh>
    <phoneticPr fontId="3"/>
  </si>
  <si>
    <t>片桐</t>
  </si>
  <si>
    <t>靖之</t>
  </si>
  <si>
    <t>美里</t>
  </si>
  <si>
    <t>杉</t>
  </si>
  <si>
    <t>健次</t>
  </si>
  <si>
    <t>大賀</t>
  </si>
  <si>
    <t>華子</t>
  </si>
  <si>
    <t>松尾</t>
  </si>
  <si>
    <t>吉峰</t>
  </si>
  <si>
    <t>小澤</t>
  </si>
  <si>
    <t>聖輝</t>
  </si>
  <si>
    <t>土肥</t>
  </si>
  <si>
    <t>郁菜</t>
  </si>
  <si>
    <t>あん２７</t>
  </si>
  <si>
    <t>奈菜</t>
  </si>
  <si>
    <t>２４人</t>
    <rPh sb="2" eb="3">
      <t>ニン</t>
    </rPh>
    <phoneticPr fontId="3"/>
  </si>
  <si>
    <t>け０２</t>
  </si>
  <si>
    <t>け０６</t>
  </si>
  <si>
    <t>川上</t>
    <phoneticPr fontId="3"/>
  </si>
  <si>
    <t>駿亮</t>
    <rPh sb="0" eb="1">
      <t>シュン</t>
    </rPh>
    <rPh sb="1" eb="2">
      <t>リョウ</t>
    </rPh>
    <phoneticPr fontId="3"/>
  </si>
  <si>
    <t>悠大</t>
    <rPh sb="0" eb="2">
      <t>ユウダイ</t>
    </rPh>
    <phoneticPr fontId="3"/>
  </si>
  <si>
    <t>田處</t>
    <rPh sb="0" eb="1">
      <t>タ</t>
    </rPh>
    <rPh sb="1" eb="2">
      <t>トコロ</t>
    </rPh>
    <phoneticPr fontId="3"/>
  </si>
  <si>
    <t>浩壱</t>
    <phoneticPr fontId="3"/>
  </si>
  <si>
    <t>入江</t>
    <rPh sb="0" eb="2">
      <t>イリエ</t>
    </rPh>
    <phoneticPr fontId="3"/>
  </si>
  <si>
    <t>和彦</t>
    <rPh sb="0" eb="2">
      <t>カズヒコ</t>
    </rPh>
    <phoneticPr fontId="3"/>
  </si>
  <si>
    <t>平喜</t>
    <rPh sb="0" eb="1">
      <t>ヘイ</t>
    </rPh>
    <rPh sb="1" eb="2">
      <t>キ</t>
    </rPh>
    <phoneticPr fontId="3"/>
  </si>
  <si>
    <t>田畑</t>
    <rPh sb="0" eb="2">
      <t>タバタ</t>
    </rPh>
    <phoneticPr fontId="3"/>
  </si>
  <si>
    <t>博光</t>
    <rPh sb="0" eb="2">
      <t>ヒロミツ</t>
    </rPh>
    <phoneticPr fontId="3"/>
  </si>
  <si>
    <t>千鶴</t>
    <rPh sb="0" eb="2">
      <t>チヅル</t>
    </rPh>
    <phoneticPr fontId="3"/>
  </si>
  <si>
    <t>勇夫</t>
    <rPh sb="0" eb="2">
      <t>イサオ</t>
    </rPh>
    <phoneticPr fontId="3"/>
  </si>
  <si>
    <t>け２３</t>
  </si>
  <si>
    <t>佐々木</t>
    <rPh sb="0" eb="3">
      <t>ササキ</t>
    </rPh>
    <phoneticPr fontId="3"/>
  </si>
  <si>
    <t>優</t>
    <rPh sb="0" eb="1">
      <t>ユウ</t>
    </rPh>
    <phoneticPr fontId="3"/>
  </si>
  <si>
    <t>け２４</t>
  </si>
  <si>
    <t>け２５</t>
  </si>
  <si>
    <t>山口</t>
    <rPh sb="0" eb="2">
      <t>ヤマグチ</t>
    </rPh>
    <phoneticPr fontId="3"/>
  </si>
  <si>
    <t>希子</t>
    <rPh sb="0" eb="2">
      <t>キコ</t>
    </rPh>
    <phoneticPr fontId="3"/>
  </si>
  <si>
    <t>け２６</t>
  </si>
  <si>
    <r>
      <rPr>
        <b/>
        <sz val="11"/>
        <rFont val="MS UI Gothic"/>
        <family val="3"/>
        <charset val="128"/>
      </rPr>
      <t>𠮷</t>
    </r>
    <r>
      <rPr>
        <b/>
        <sz val="11"/>
        <rFont val="MS UI Gothic"/>
        <family val="3"/>
        <charset val="128"/>
      </rPr>
      <t>越</t>
    </r>
    <rPh sb="2" eb="3">
      <t>コ</t>
    </rPh>
    <phoneticPr fontId="3"/>
  </si>
  <si>
    <t>洋一</t>
    <rPh sb="0" eb="2">
      <t>ヨウイチ</t>
    </rPh>
    <phoneticPr fontId="3"/>
  </si>
  <si>
    <t>３０人</t>
    <rPh sb="2" eb="3">
      <t>ニン</t>
    </rPh>
    <phoneticPr fontId="3"/>
  </si>
  <si>
    <t>き０１</t>
    <phoneticPr fontId="3"/>
  </si>
  <si>
    <t>荒浪</t>
    <rPh sb="0" eb="2">
      <t>アラナミ</t>
    </rPh>
    <phoneticPr fontId="37"/>
  </si>
  <si>
    <t>順次</t>
    <rPh sb="0" eb="2">
      <t>ジュンジ</t>
    </rPh>
    <phoneticPr fontId="37"/>
  </si>
  <si>
    <t>京セラTC</t>
    <rPh sb="0" eb="1">
      <t>キョウ</t>
    </rPh>
    <phoneticPr fontId="3"/>
  </si>
  <si>
    <t>石井</t>
    <rPh sb="0" eb="2">
      <t>イシイ</t>
    </rPh>
    <phoneticPr fontId="37"/>
  </si>
  <si>
    <t>耶真斗</t>
    <rPh sb="0" eb="3">
      <t>ヤマト</t>
    </rPh>
    <phoneticPr fontId="37"/>
  </si>
  <si>
    <t>石川</t>
    <rPh sb="0" eb="2">
      <t>イシカワ</t>
    </rPh>
    <phoneticPr fontId="37"/>
  </si>
  <si>
    <t>和洋</t>
    <rPh sb="0" eb="2">
      <t>カズヒロ</t>
    </rPh>
    <phoneticPr fontId="37"/>
  </si>
  <si>
    <t>石田</t>
    <rPh sb="0" eb="2">
      <t>イシダ</t>
    </rPh>
    <phoneticPr fontId="37"/>
  </si>
  <si>
    <t>文彦</t>
    <rPh sb="0" eb="2">
      <t>フミヒコ</t>
    </rPh>
    <phoneticPr fontId="37"/>
  </si>
  <si>
    <t>奥田</t>
    <rPh sb="0" eb="2">
      <t>オクダ</t>
    </rPh>
    <phoneticPr fontId="37"/>
  </si>
  <si>
    <t>司</t>
    <rPh sb="0" eb="1">
      <t>ツカサ</t>
    </rPh>
    <phoneticPr fontId="37"/>
  </si>
  <si>
    <t>木村</t>
    <rPh sb="0" eb="2">
      <t>キムラ</t>
    </rPh>
    <phoneticPr fontId="37"/>
  </si>
  <si>
    <t>圭</t>
    <rPh sb="0" eb="1">
      <t>ケイ</t>
    </rPh>
    <phoneticPr fontId="37"/>
  </si>
  <si>
    <t>栗山</t>
    <rPh sb="0" eb="2">
      <t>クリヤマ</t>
    </rPh>
    <phoneticPr fontId="37"/>
  </si>
  <si>
    <t>飛鳥</t>
    <rPh sb="0" eb="2">
      <t>アスカ</t>
    </rPh>
    <phoneticPr fontId="37"/>
  </si>
  <si>
    <t>中尾</t>
    <rPh sb="0" eb="2">
      <t>ナカオ</t>
    </rPh>
    <phoneticPr fontId="37"/>
  </si>
  <si>
    <t>慶太</t>
    <rPh sb="0" eb="2">
      <t>ケイタ</t>
    </rPh>
    <phoneticPr fontId="37"/>
  </si>
  <si>
    <t>仲田</t>
    <rPh sb="0" eb="2">
      <t>ナカタ</t>
    </rPh>
    <phoneticPr fontId="37"/>
  </si>
  <si>
    <t>慶介</t>
    <rPh sb="0" eb="2">
      <t>ケイスケ</t>
    </rPh>
    <phoneticPr fontId="37"/>
  </si>
  <si>
    <t>永田</t>
    <rPh sb="0" eb="2">
      <t>ナガタ</t>
    </rPh>
    <phoneticPr fontId="37"/>
  </si>
  <si>
    <t>寛教</t>
    <rPh sb="0" eb="1">
      <t>ヒロシ</t>
    </rPh>
    <rPh sb="1" eb="2">
      <t>キョウ</t>
    </rPh>
    <phoneticPr fontId="37"/>
  </si>
  <si>
    <t>濵口</t>
    <rPh sb="0" eb="2">
      <t>ハマグチ</t>
    </rPh>
    <phoneticPr fontId="37"/>
  </si>
  <si>
    <t>里穂</t>
    <rPh sb="0" eb="2">
      <t>リホ</t>
    </rPh>
    <phoneticPr fontId="37"/>
  </si>
  <si>
    <t>平瀬</t>
    <rPh sb="0" eb="2">
      <t>ヒラセ</t>
    </rPh>
    <phoneticPr fontId="37"/>
  </si>
  <si>
    <t>俊介</t>
    <rPh sb="0" eb="2">
      <t>シュンスケ</t>
    </rPh>
    <phoneticPr fontId="37"/>
  </si>
  <si>
    <t>福島</t>
    <rPh sb="0" eb="2">
      <t>フクシマ</t>
    </rPh>
    <phoneticPr fontId="37"/>
  </si>
  <si>
    <t>勇輔</t>
    <rPh sb="0" eb="2">
      <t>ユウスケ</t>
    </rPh>
    <phoneticPr fontId="37"/>
  </si>
  <si>
    <t>本宮</t>
    <rPh sb="0" eb="2">
      <t>ホングウ</t>
    </rPh>
    <phoneticPr fontId="3"/>
  </si>
  <si>
    <t>智之</t>
    <rPh sb="0" eb="2">
      <t>トモユキ</t>
    </rPh>
    <phoneticPr fontId="3"/>
  </si>
  <si>
    <t>松本</t>
    <rPh sb="0" eb="2">
      <t>マツモト</t>
    </rPh>
    <phoneticPr fontId="37"/>
  </si>
  <si>
    <t>拓大</t>
    <rPh sb="0" eb="2">
      <t>タクダイ</t>
    </rPh>
    <phoneticPr fontId="37"/>
  </si>
  <si>
    <t>安武</t>
    <rPh sb="0" eb="2">
      <t>ヤスタケ</t>
    </rPh>
    <phoneticPr fontId="38"/>
  </si>
  <si>
    <t>義剛</t>
    <rPh sb="0" eb="1">
      <t>ギ</t>
    </rPh>
    <rPh sb="1" eb="2">
      <t>ツヨシ</t>
    </rPh>
    <phoneticPr fontId="38"/>
  </si>
  <si>
    <t>山田</t>
    <rPh sb="0" eb="2">
      <t>ヤマダ</t>
    </rPh>
    <phoneticPr fontId="37"/>
  </si>
  <si>
    <t>修平</t>
    <rPh sb="0" eb="2">
      <t>シュウヘイ</t>
    </rPh>
    <phoneticPr fontId="37"/>
  </si>
  <si>
    <t>滝本</t>
    <rPh sb="0" eb="2">
      <t>タキモト</t>
    </rPh>
    <phoneticPr fontId="37"/>
  </si>
  <si>
    <t>照夫</t>
    <rPh sb="0" eb="2">
      <t>テルオ</t>
    </rPh>
    <phoneticPr fontId="37"/>
  </si>
  <si>
    <t>ぐ０３</t>
  </si>
  <si>
    <t>由汰</t>
    <rPh sb="0" eb="2">
      <t>ヨシタ</t>
    </rPh>
    <phoneticPr fontId="3"/>
  </si>
  <si>
    <t>大竹</t>
    <rPh sb="0" eb="2">
      <t>オオタケ</t>
    </rPh>
    <phoneticPr fontId="3"/>
  </si>
  <si>
    <t>啓介</t>
    <rPh sb="0" eb="2">
      <t>ケイスケ</t>
    </rPh>
    <phoneticPr fontId="3"/>
  </si>
  <si>
    <t>日下部</t>
    <rPh sb="0" eb="3">
      <t>クサカベ</t>
    </rPh>
    <phoneticPr fontId="3"/>
  </si>
  <si>
    <t>佑奈</t>
    <rPh sb="0" eb="2">
      <t>ユウナ</t>
    </rPh>
    <phoneticPr fontId="3"/>
  </si>
  <si>
    <t>澁谷</t>
    <rPh sb="0" eb="2">
      <t>シブタニ</t>
    </rPh>
    <phoneticPr fontId="3"/>
  </si>
  <si>
    <t>保乃実</t>
    <rPh sb="0" eb="1">
      <t>ホ</t>
    </rPh>
    <rPh sb="1" eb="2">
      <t>ノ</t>
    </rPh>
    <rPh sb="2" eb="3">
      <t>ミ</t>
    </rPh>
    <phoneticPr fontId="3"/>
  </si>
  <si>
    <t>安積　</t>
    <rPh sb="0" eb="2">
      <t>アヅミ</t>
    </rPh>
    <phoneticPr fontId="3"/>
  </si>
  <si>
    <t>絵里</t>
    <rPh sb="0" eb="2">
      <t>エリ</t>
    </rPh>
    <phoneticPr fontId="3"/>
  </si>
  <si>
    <t>北川</t>
    <rPh sb="0" eb="2">
      <t>キタガワ</t>
    </rPh>
    <phoneticPr fontId="3"/>
  </si>
  <si>
    <t>ぐ２５</t>
  </si>
  <si>
    <t>井口　</t>
    <rPh sb="0" eb="2">
      <t>イグチ</t>
    </rPh>
    <phoneticPr fontId="3"/>
  </si>
  <si>
    <t>陽太</t>
  </si>
  <si>
    <t>ぐ２６</t>
  </si>
  <si>
    <t>陰道</t>
    <rPh sb="0" eb="1">
      <t>カゲ</t>
    </rPh>
    <rPh sb="1" eb="2">
      <t>ミチ</t>
    </rPh>
    <phoneticPr fontId="3"/>
  </si>
  <si>
    <t>恵美子</t>
    <rPh sb="0" eb="3">
      <t>エミコ</t>
    </rPh>
    <phoneticPr fontId="3"/>
  </si>
  <si>
    <t>ぐ２７</t>
  </si>
  <si>
    <t>帆足</t>
    <rPh sb="0" eb="2">
      <t>ホアシ</t>
    </rPh>
    <phoneticPr fontId="3"/>
  </si>
  <si>
    <t>介</t>
    <rPh sb="0" eb="1">
      <t>カイ</t>
    </rPh>
    <phoneticPr fontId="3"/>
  </si>
  <si>
    <t>ぐ２８</t>
  </si>
  <si>
    <t>安田</t>
    <rPh sb="0" eb="2">
      <t>ヤスダ</t>
    </rPh>
    <phoneticPr fontId="3"/>
  </si>
  <si>
    <t>椋太</t>
    <rPh sb="0" eb="1">
      <t>リョウ</t>
    </rPh>
    <rPh sb="1" eb="2">
      <t>タ</t>
    </rPh>
    <phoneticPr fontId="3"/>
  </si>
  <si>
    <t>ぐ２９</t>
  </si>
  <si>
    <t>楓</t>
    <rPh sb="0" eb="1">
      <t>カエデ</t>
    </rPh>
    <phoneticPr fontId="3"/>
  </si>
  <si>
    <t>ぐ３０</t>
  </si>
  <si>
    <t>一圓</t>
    <rPh sb="0" eb="2">
      <t>イチエン</t>
    </rPh>
    <phoneticPr fontId="3"/>
  </si>
  <si>
    <t>寧々</t>
    <rPh sb="0" eb="2">
      <t>ネネ</t>
    </rPh>
    <phoneticPr fontId="3"/>
  </si>
  <si>
    <t>７人</t>
    <rPh sb="1" eb="2">
      <t>ニン</t>
    </rPh>
    <phoneticPr fontId="3"/>
  </si>
  <si>
    <t>し０２</t>
    <phoneticPr fontId="3"/>
  </si>
  <si>
    <t>し０３</t>
    <phoneticPr fontId="3"/>
  </si>
  <si>
    <t>唯七</t>
    <rPh sb="0" eb="1">
      <t>ユイ</t>
    </rPh>
    <rPh sb="1" eb="2">
      <t>ナナ</t>
    </rPh>
    <phoneticPr fontId="3"/>
  </si>
  <si>
    <t>八木</t>
    <rPh sb="0" eb="2">
      <t>ヤギ</t>
    </rPh>
    <phoneticPr fontId="3"/>
  </si>
  <si>
    <t>拓己</t>
    <rPh sb="0" eb="2">
      <t>タクミ</t>
    </rPh>
    <phoneticPr fontId="3"/>
  </si>
  <si>
    <t>２３人</t>
    <rPh sb="2" eb="3">
      <t>ニン</t>
    </rPh>
    <phoneticPr fontId="3"/>
  </si>
  <si>
    <t>ふ０１</t>
    <phoneticPr fontId="3"/>
  </si>
  <si>
    <t>水本</t>
    <rPh sb="0" eb="2">
      <t>ミズモト</t>
    </rPh>
    <phoneticPr fontId="3"/>
  </si>
  <si>
    <t>敦史</t>
    <rPh sb="0" eb="2">
      <t>アツシ</t>
    </rPh>
    <phoneticPr fontId="3"/>
  </si>
  <si>
    <t>フレンズ</t>
    <phoneticPr fontId="3"/>
  </si>
  <si>
    <t>ふ０２</t>
    <phoneticPr fontId="3"/>
  </si>
  <si>
    <t>岡本</t>
    <rPh sb="0" eb="2">
      <t>オカモト</t>
    </rPh>
    <phoneticPr fontId="3"/>
  </si>
  <si>
    <t>大樹</t>
    <rPh sb="0" eb="2">
      <t>ダイキ</t>
    </rPh>
    <phoneticPr fontId="3"/>
  </si>
  <si>
    <t>ふ０３</t>
    <phoneticPr fontId="3"/>
  </si>
  <si>
    <t>増田</t>
    <rPh sb="0" eb="2">
      <t>マスダ</t>
    </rPh>
    <phoneticPr fontId="3"/>
  </si>
  <si>
    <t>剛士</t>
    <rPh sb="0" eb="2">
      <t>タケシ</t>
    </rPh>
    <phoneticPr fontId="3"/>
  </si>
  <si>
    <t>ふ０４</t>
    <phoneticPr fontId="3"/>
  </si>
  <si>
    <t>成宮</t>
    <rPh sb="0" eb="2">
      <t>ナルミヤ</t>
    </rPh>
    <phoneticPr fontId="3"/>
  </si>
  <si>
    <t>康弘</t>
    <rPh sb="0" eb="2">
      <t>ヤスヒロ</t>
    </rPh>
    <phoneticPr fontId="3"/>
  </si>
  <si>
    <t>ふ０５</t>
    <phoneticPr fontId="3"/>
  </si>
  <si>
    <t>古市</t>
    <rPh sb="0" eb="2">
      <t>フルイチ</t>
    </rPh>
    <phoneticPr fontId="3"/>
  </si>
  <si>
    <t>卓志</t>
    <rPh sb="0" eb="2">
      <t>タクシ</t>
    </rPh>
    <phoneticPr fontId="3"/>
  </si>
  <si>
    <t>ふ０６</t>
    <phoneticPr fontId="3"/>
  </si>
  <si>
    <t>浦嶋</t>
    <rPh sb="0" eb="2">
      <t>ウラシマ</t>
    </rPh>
    <phoneticPr fontId="3"/>
  </si>
  <si>
    <t>博邦</t>
    <rPh sb="0" eb="2">
      <t>ヒロクニ</t>
    </rPh>
    <phoneticPr fontId="3"/>
  </si>
  <si>
    <t>ふ０７</t>
    <phoneticPr fontId="3"/>
  </si>
  <si>
    <t>平塚</t>
    <rPh sb="0" eb="2">
      <t>ヒラツカ</t>
    </rPh>
    <phoneticPr fontId="3"/>
  </si>
  <si>
    <t>聡</t>
    <rPh sb="0" eb="1">
      <t>サトシ</t>
    </rPh>
    <phoneticPr fontId="3"/>
  </si>
  <si>
    <t>ふ０８</t>
    <phoneticPr fontId="3"/>
  </si>
  <si>
    <t>池端</t>
    <rPh sb="0" eb="2">
      <t>イケバタ</t>
    </rPh>
    <phoneticPr fontId="3"/>
  </si>
  <si>
    <t>誠治</t>
    <rPh sb="0" eb="2">
      <t>セイジ</t>
    </rPh>
    <phoneticPr fontId="3"/>
  </si>
  <si>
    <t>ふ０９</t>
    <phoneticPr fontId="3"/>
  </si>
  <si>
    <t>三代</t>
    <rPh sb="0" eb="2">
      <t>ミシロ</t>
    </rPh>
    <phoneticPr fontId="3"/>
  </si>
  <si>
    <t>康成</t>
    <rPh sb="0" eb="2">
      <t>ヤスナリ</t>
    </rPh>
    <phoneticPr fontId="3"/>
  </si>
  <si>
    <t>ふ１０</t>
    <phoneticPr fontId="3"/>
  </si>
  <si>
    <t>井上</t>
    <rPh sb="0" eb="2">
      <t>イノウエ</t>
    </rPh>
    <phoneticPr fontId="3"/>
  </si>
  <si>
    <t>新</t>
    <rPh sb="0" eb="1">
      <t>シン</t>
    </rPh>
    <phoneticPr fontId="3"/>
  </si>
  <si>
    <t>ふ１１</t>
    <phoneticPr fontId="3"/>
  </si>
  <si>
    <t>清水</t>
    <rPh sb="0" eb="2">
      <t>シミズ</t>
    </rPh>
    <phoneticPr fontId="3"/>
  </si>
  <si>
    <t>義弘</t>
    <rPh sb="0" eb="2">
      <t>ヨシヒロ</t>
    </rPh>
    <phoneticPr fontId="3"/>
  </si>
  <si>
    <t>ふ１２</t>
    <phoneticPr fontId="3"/>
  </si>
  <si>
    <t>福元</t>
    <rPh sb="0" eb="2">
      <t>フクモト</t>
    </rPh>
    <phoneticPr fontId="3"/>
  </si>
  <si>
    <t>公道</t>
    <rPh sb="0" eb="2">
      <t>コウドウ</t>
    </rPh>
    <phoneticPr fontId="3"/>
  </si>
  <si>
    <t>ふ１３</t>
    <phoneticPr fontId="3"/>
  </si>
  <si>
    <t>大野</t>
    <rPh sb="0" eb="2">
      <t>オオノ</t>
    </rPh>
    <phoneticPr fontId="3"/>
  </si>
  <si>
    <t>美南</t>
    <rPh sb="0" eb="2">
      <t>ミナミ</t>
    </rPh>
    <phoneticPr fontId="3"/>
  </si>
  <si>
    <t>ふ１４</t>
    <phoneticPr fontId="3"/>
  </si>
  <si>
    <t>梨絵</t>
    <rPh sb="0" eb="2">
      <t>リエ</t>
    </rPh>
    <phoneticPr fontId="3"/>
  </si>
  <si>
    <t>ふ１５</t>
    <phoneticPr fontId="3"/>
  </si>
  <si>
    <t>さち</t>
    <phoneticPr fontId="3"/>
  </si>
  <si>
    <t>ふ１６</t>
    <phoneticPr fontId="3"/>
  </si>
  <si>
    <t>筒井</t>
    <rPh sb="0" eb="2">
      <t>ツツイ</t>
    </rPh>
    <phoneticPr fontId="3"/>
  </si>
  <si>
    <t>珠世</t>
    <rPh sb="0" eb="2">
      <t>タマヨ</t>
    </rPh>
    <phoneticPr fontId="3"/>
  </si>
  <si>
    <t>ふ１７</t>
    <phoneticPr fontId="3"/>
  </si>
  <si>
    <t>栗田</t>
    <rPh sb="0" eb="2">
      <t>クリタ</t>
    </rPh>
    <phoneticPr fontId="3"/>
  </si>
  <si>
    <t>智里</t>
    <rPh sb="0" eb="2">
      <t>チサト</t>
    </rPh>
    <phoneticPr fontId="3"/>
  </si>
  <si>
    <t>ふ１８</t>
    <phoneticPr fontId="3"/>
  </si>
  <si>
    <t>柏木</t>
    <rPh sb="0" eb="2">
      <t>カシワギ</t>
    </rPh>
    <phoneticPr fontId="3"/>
  </si>
  <si>
    <t>貴子</t>
    <rPh sb="0" eb="2">
      <t>タカコ</t>
    </rPh>
    <phoneticPr fontId="3"/>
  </si>
  <si>
    <t>ふ１９</t>
    <phoneticPr fontId="3"/>
  </si>
  <si>
    <t>出縄</t>
    <rPh sb="0" eb="1">
      <t>デ</t>
    </rPh>
    <rPh sb="1" eb="2">
      <t>ナワ</t>
    </rPh>
    <phoneticPr fontId="3"/>
  </si>
  <si>
    <t>久子</t>
    <rPh sb="0" eb="2">
      <t>ヒサコ</t>
    </rPh>
    <phoneticPr fontId="3"/>
  </si>
  <si>
    <t>ふ２０</t>
    <phoneticPr fontId="3"/>
  </si>
  <si>
    <t>吉岡</t>
    <rPh sb="0" eb="2">
      <t>ヨシオカ</t>
    </rPh>
    <phoneticPr fontId="3"/>
  </si>
  <si>
    <t>京子</t>
    <rPh sb="0" eb="2">
      <t>キョウコ</t>
    </rPh>
    <phoneticPr fontId="3"/>
  </si>
  <si>
    <t>ふ２１</t>
    <phoneticPr fontId="3"/>
  </si>
  <si>
    <t>千代美</t>
    <rPh sb="0" eb="3">
      <t>チヨミ</t>
    </rPh>
    <phoneticPr fontId="3"/>
  </si>
  <si>
    <t>ふ２２</t>
    <phoneticPr fontId="3"/>
  </si>
  <si>
    <t>山﨑</t>
    <rPh sb="0" eb="2">
      <t>ヤマザキ</t>
    </rPh>
    <phoneticPr fontId="3"/>
  </si>
  <si>
    <t>暢代</t>
    <rPh sb="0" eb="2">
      <t>ノブヨ</t>
    </rPh>
    <phoneticPr fontId="3"/>
  </si>
  <si>
    <t>ふ２３</t>
    <phoneticPr fontId="3"/>
  </si>
  <si>
    <t>ふ２５</t>
  </si>
  <si>
    <t>順子</t>
    <rPh sb="0" eb="2">
      <t>ジュンコ</t>
    </rPh>
    <phoneticPr fontId="3"/>
  </si>
  <si>
    <t>ふ２４</t>
  </si>
  <si>
    <t>義規</t>
    <rPh sb="0" eb="2">
      <t>ヨシノリ</t>
    </rPh>
    <phoneticPr fontId="3"/>
  </si>
  <si>
    <t>５４人</t>
    <rPh sb="2" eb="3">
      <t>ニン</t>
    </rPh>
    <phoneticPr fontId="3"/>
  </si>
  <si>
    <t>う０１</t>
    <phoneticPr fontId="3"/>
  </si>
  <si>
    <t>う０２</t>
    <phoneticPr fontId="3"/>
  </si>
  <si>
    <t>久保田</t>
    <rPh sb="0" eb="3">
      <t>クボタ</t>
    </rPh>
    <phoneticPr fontId="3"/>
  </si>
  <si>
    <t>勉</t>
    <rPh sb="0" eb="1">
      <t>ツトム</t>
    </rPh>
    <phoneticPr fontId="3"/>
  </si>
  <si>
    <t>垣内</t>
    <rPh sb="0" eb="2">
      <t>カキウチ</t>
    </rPh>
    <phoneticPr fontId="3"/>
  </si>
  <si>
    <t>義則</t>
    <rPh sb="0" eb="2">
      <t>ヨシノリ</t>
    </rPh>
    <phoneticPr fontId="3"/>
  </si>
  <si>
    <t>雅嗣</t>
    <rPh sb="0" eb="1">
      <t>マサ</t>
    </rPh>
    <rPh sb="1" eb="2">
      <t>ツグ</t>
    </rPh>
    <phoneticPr fontId="3"/>
  </si>
  <si>
    <t>寿人</t>
    <rPh sb="0" eb="1">
      <t>ヒサ</t>
    </rPh>
    <rPh sb="1" eb="2">
      <t>ヒト</t>
    </rPh>
    <phoneticPr fontId="3"/>
  </si>
  <si>
    <t>健一</t>
    <rPh sb="0" eb="2">
      <t>ケンイチ</t>
    </rPh>
    <phoneticPr fontId="3"/>
  </si>
  <si>
    <t>皓輝</t>
    <rPh sb="0" eb="1">
      <t>コウ</t>
    </rPh>
    <rPh sb="1" eb="2">
      <t>テル</t>
    </rPh>
    <phoneticPr fontId="3"/>
  </si>
  <si>
    <t>中嶋</t>
    <rPh sb="0" eb="2">
      <t>ナカジマ</t>
    </rPh>
    <phoneticPr fontId="3"/>
  </si>
  <si>
    <t>徹</t>
    <rPh sb="0" eb="1">
      <t>トオル</t>
    </rPh>
    <phoneticPr fontId="3"/>
  </si>
  <si>
    <t>中田</t>
    <rPh sb="0" eb="2">
      <t>ナカタ</t>
    </rPh>
    <phoneticPr fontId="3"/>
  </si>
  <si>
    <t>富憲</t>
    <rPh sb="0" eb="2">
      <t>トミノリ</t>
    </rPh>
    <phoneticPr fontId="3"/>
  </si>
  <si>
    <t>利光</t>
    <phoneticPr fontId="3"/>
  </si>
  <si>
    <t>龍司</t>
    <phoneticPr fontId="3"/>
  </si>
  <si>
    <t>篤司</t>
    <rPh sb="0" eb="2">
      <t>アツシ</t>
    </rPh>
    <phoneticPr fontId="3"/>
  </si>
  <si>
    <t>坂田</t>
    <rPh sb="0" eb="2">
      <t>サカタ</t>
    </rPh>
    <phoneticPr fontId="3"/>
  </si>
  <si>
    <t>義記</t>
    <rPh sb="0" eb="1">
      <t>ヨシ</t>
    </rPh>
    <rPh sb="1" eb="2">
      <t>キ</t>
    </rPh>
    <phoneticPr fontId="3"/>
  </si>
  <si>
    <t>竹田</t>
    <rPh sb="0" eb="2">
      <t>タケダ</t>
    </rPh>
    <phoneticPr fontId="3"/>
  </si>
  <si>
    <t>圭佑</t>
    <rPh sb="0" eb="2">
      <t>ケイスケ</t>
    </rPh>
    <phoneticPr fontId="3"/>
  </si>
  <si>
    <t>小泉</t>
    <rPh sb="0" eb="2">
      <t>コイズミ</t>
    </rPh>
    <phoneticPr fontId="3"/>
  </si>
  <si>
    <t>圭一郎</t>
    <rPh sb="0" eb="3">
      <t>ケイイチロウ</t>
    </rPh>
    <phoneticPr fontId="3"/>
  </si>
  <si>
    <t>渡邊</t>
    <rPh sb="0" eb="2">
      <t>ワタナベ</t>
    </rPh>
    <phoneticPr fontId="3"/>
  </si>
  <si>
    <t>直洋</t>
    <rPh sb="0" eb="2">
      <t>ナオヒロ</t>
    </rPh>
    <phoneticPr fontId="3"/>
  </si>
  <si>
    <t>猪師</t>
    <rPh sb="0" eb="1">
      <t>イノシシ</t>
    </rPh>
    <rPh sb="1" eb="2">
      <t>シ</t>
    </rPh>
    <phoneticPr fontId="3"/>
  </si>
  <si>
    <t>崇人</t>
    <rPh sb="0" eb="1">
      <t>タカシ</t>
    </rPh>
    <rPh sb="1" eb="2">
      <t>ヒト</t>
    </rPh>
    <phoneticPr fontId="3"/>
  </si>
  <si>
    <t>章大</t>
    <rPh sb="0" eb="1">
      <t>ショウ</t>
    </rPh>
    <rPh sb="1" eb="2">
      <t>ダイ</t>
    </rPh>
    <phoneticPr fontId="3"/>
  </si>
  <si>
    <t>徳光</t>
    <rPh sb="0" eb="2">
      <t>トクミツ</t>
    </rPh>
    <phoneticPr fontId="3"/>
  </si>
  <si>
    <t>亮真</t>
    <rPh sb="0" eb="1">
      <t>リョウ</t>
    </rPh>
    <rPh sb="1" eb="2">
      <t>シン</t>
    </rPh>
    <phoneticPr fontId="3"/>
  </si>
  <si>
    <t>元生</t>
    <rPh sb="0" eb="1">
      <t>モト</t>
    </rPh>
    <rPh sb="1" eb="2">
      <t>イ</t>
    </rPh>
    <phoneticPr fontId="3"/>
  </si>
  <si>
    <t>光亮</t>
    <rPh sb="0" eb="1">
      <t>ヒカ</t>
    </rPh>
    <rPh sb="1" eb="2">
      <t>リョウ</t>
    </rPh>
    <phoneticPr fontId="3"/>
  </si>
  <si>
    <t>真稔</t>
    <rPh sb="0" eb="1">
      <t>マ</t>
    </rPh>
    <rPh sb="1" eb="2">
      <t>ミノル</t>
    </rPh>
    <phoneticPr fontId="3"/>
  </si>
  <si>
    <t>優人</t>
    <rPh sb="0" eb="2">
      <t>ユウト</t>
    </rPh>
    <phoneticPr fontId="3"/>
  </si>
  <si>
    <t>赤岡</t>
    <rPh sb="0" eb="2">
      <t>アカオカ</t>
    </rPh>
    <phoneticPr fontId="3"/>
  </si>
  <si>
    <t>景伍</t>
    <rPh sb="0" eb="2">
      <t>ケイゴ</t>
    </rPh>
    <phoneticPr fontId="3"/>
  </si>
  <si>
    <t>安井</t>
    <rPh sb="0" eb="2">
      <t>ヤスイ</t>
    </rPh>
    <phoneticPr fontId="3"/>
  </si>
  <si>
    <t>栄司</t>
    <rPh sb="0" eb="2">
      <t>エイジ</t>
    </rPh>
    <phoneticPr fontId="3"/>
  </si>
  <si>
    <t>今井</t>
    <rPh sb="0" eb="2">
      <t>イマイ</t>
    </rPh>
    <phoneticPr fontId="3"/>
  </si>
  <si>
    <t>邦子</t>
    <rPh sb="0" eb="2">
      <t>ジュンコ</t>
    </rPh>
    <phoneticPr fontId="3"/>
  </si>
  <si>
    <t>牛道</t>
    <rPh sb="0" eb="2">
      <t>ウシミチ</t>
    </rPh>
    <phoneticPr fontId="3"/>
  </si>
  <si>
    <t>心</t>
    <rPh sb="0" eb="1">
      <t>ココロ</t>
    </rPh>
    <phoneticPr fontId="3"/>
  </si>
  <si>
    <t>陽子</t>
    <rPh sb="0" eb="2">
      <t>ヨウコ</t>
    </rPh>
    <phoneticPr fontId="3"/>
  </si>
  <si>
    <t>美香</t>
    <rPh sb="0" eb="2">
      <t>ミカ</t>
    </rPh>
    <phoneticPr fontId="3"/>
  </si>
  <si>
    <t>佳子</t>
    <rPh sb="0" eb="2">
      <t>ヨシコ</t>
    </rPh>
    <phoneticPr fontId="3"/>
  </si>
  <si>
    <t>直子</t>
    <rPh sb="0" eb="2">
      <t>ナオコ</t>
    </rPh>
    <phoneticPr fontId="3"/>
  </si>
  <si>
    <t>藤田</t>
    <rPh sb="0" eb="2">
      <t>フジタ</t>
    </rPh>
    <phoneticPr fontId="3"/>
  </si>
  <si>
    <t>博美</t>
    <rPh sb="0" eb="2">
      <t>ヒロミ</t>
    </rPh>
    <phoneticPr fontId="3"/>
  </si>
  <si>
    <t>光代</t>
    <rPh sb="0" eb="2">
      <t>ミツヨ</t>
    </rPh>
    <phoneticPr fontId="3"/>
  </si>
  <si>
    <t>亜利沙</t>
    <rPh sb="0" eb="3">
      <t>アリサ</t>
    </rPh>
    <phoneticPr fontId="3"/>
  </si>
  <si>
    <t>村田</t>
    <rPh sb="0" eb="2">
      <t>ムラタ</t>
    </rPh>
    <phoneticPr fontId="3"/>
  </si>
  <si>
    <t>彩子</t>
    <phoneticPr fontId="3"/>
  </si>
  <si>
    <t>村川</t>
    <rPh sb="0" eb="2">
      <t>ムラカワ</t>
    </rPh>
    <phoneticPr fontId="3"/>
  </si>
  <si>
    <t>庸子</t>
    <rPh sb="0" eb="2">
      <t>ヨウコ</t>
    </rPh>
    <phoneticPr fontId="3"/>
  </si>
  <si>
    <t>古株</t>
    <rPh sb="0" eb="2">
      <t>コカブ</t>
    </rPh>
    <phoneticPr fontId="3"/>
  </si>
  <si>
    <t>淳子</t>
    <rPh sb="0" eb="2">
      <t>ジュンコ</t>
    </rPh>
    <phoneticPr fontId="3"/>
  </si>
  <si>
    <t>洋子</t>
    <rPh sb="0" eb="2">
      <t>ヨウコ</t>
    </rPh>
    <phoneticPr fontId="3"/>
  </si>
  <si>
    <t>小川</t>
    <rPh sb="0" eb="2">
      <t>オガワ</t>
    </rPh>
    <phoneticPr fontId="3"/>
  </si>
  <si>
    <t>千恵</t>
    <rPh sb="0" eb="2">
      <t>チエ</t>
    </rPh>
    <phoneticPr fontId="3"/>
  </si>
  <si>
    <t>心奈</t>
    <rPh sb="0" eb="2">
      <t>ココナ</t>
    </rPh>
    <phoneticPr fontId="3"/>
  </si>
  <si>
    <t>河野</t>
    <rPh sb="0" eb="2">
      <t>カワノ</t>
    </rPh>
    <phoneticPr fontId="3"/>
  </si>
  <si>
    <t>由子</t>
    <rPh sb="0" eb="2">
      <t>ユウコ</t>
    </rPh>
    <phoneticPr fontId="3"/>
  </si>
  <si>
    <t>大輔</t>
    <rPh sb="0" eb="2">
      <t>ダイスケ</t>
    </rPh>
    <phoneticPr fontId="3"/>
  </si>
  <si>
    <t>袖岡</t>
    <rPh sb="0" eb="2">
      <t>ソデオカ</t>
    </rPh>
    <phoneticPr fontId="3"/>
  </si>
  <si>
    <t>毅志</t>
    <rPh sb="0" eb="1">
      <t>タケシ</t>
    </rPh>
    <rPh sb="1" eb="2">
      <t>シ</t>
    </rPh>
    <phoneticPr fontId="3"/>
  </si>
  <si>
    <t>９人</t>
    <rPh sb="1" eb="2">
      <t>ニン</t>
    </rPh>
    <phoneticPr fontId="3"/>
  </si>
  <si>
    <t>た０１</t>
    <phoneticPr fontId="3"/>
  </si>
  <si>
    <t>川瀬</t>
    <rPh sb="0" eb="2">
      <t>カワセ</t>
    </rPh>
    <phoneticPr fontId="3"/>
  </si>
  <si>
    <t>清子</t>
    <rPh sb="0" eb="2">
      <t>キヨコ</t>
    </rPh>
    <phoneticPr fontId="3"/>
  </si>
  <si>
    <t>建部TC</t>
    <rPh sb="0" eb="2">
      <t>タテベ</t>
    </rPh>
    <phoneticPr fontId="3"/>
  </si>
  <si>
    <t>た０２</t>
    <phoneticPr fontId="3"/>
  </si>
  <si>
    <t>中村</t>
    <rPh sb="0" eb="2">
      <t>ナカムラ</t>
    </rPh>
    <phoneticPr fontId="3"/>
  </si>
  <si>
    <t>雅宣</t>
    <rPh sb="0" eb="1">
      <t>マサ</t>
    </rPh>
    <rPh sb="1" eb="2">
      <t>ノリ</t>
    </rPh>
    <phoneticPr fontId="3"/>
  </si>
  <si>
    <t>た０３</t>
    <phoneticPr fontId="3"/>
  </si>
  <si>
    <t>村地</t>
    <rPh sb="0" eb="2">
      <t>ムラチ</t>
    </rPh>
    <phoneticPr fontId="3"/>
  </si>
  <si>
    <t>直也</t>
    <rPh sb="0" eb="2">
      <t>ナオヤ</t>
    </rPh>
    <phoneticPr fontId="3"/>
  </si>
  <si>
    <t>た０４</t>
  </si>
  <si>
    <t>小梶</t>
    <rPh sb="0" eb="2">
      <t>コカジ</t>
    </rPh>
    <phoneticPr fontId="3"/>
  </si>
  <si>
    <t>優子</t>
    <rPh sb="0" eb="2">
      <t>ユウコ</t>
    </rPh>
    <phoneticPr fontId="3"/>
  </si>
  <si>
    <t>た０５</t>
  </si>
  <si>
    <t>井原</t>
    <rPh sb="0" eb="2">
      <t>イハラ</t>
    </rPh>
    <phoneticPr fontId="3"/>
  </si>
  <si>
    <t>早苗</t>
    <rPh sb="0" eb="2">
      <t>サナエ</t>
    </rPh>
    <phoneticPr fontId="3"/>
  </si>
  <si>
    <t>た０６</t>
  </si>
  <si>
    <t>坂上</t>
    <rPh sb="0" eb="2">
      <t>サカウエ</t>
    </rPh>
    <phoneticPr fontId="3"/>
  </si>
  <si>
    <t>治謙</t>
    <rPh sb="0" eb="1">
      <t>ハル</t>
    </rPh>
    <rPh sb="1" eb="2">
      <t>ケン</t>
    </rPh>
    <phoneticPr fontId="3"/>
  </si>
  <si>
    <t>た０７</t>
  </si>
  <si>
    <t>川尻</t>
    <rPh sb="0" eb="2">
      <t>カワジリ</t>
    </rPh>
    <phoneticPr fontId="3"/>
  </si>
  <si>
    <t>実千代</t>
    <rPh sb="0" eb="1">
      <t>ジツ</t>
    </rPh>
    <rPh sb="1" eb="3">
      <t>チヨ</t>
    </rPh>
    <phoneticPr fontId="3"/>
  </si>
  <si>
    <t>た０８</t>
  </si>
  <si>
    <t>増山</t>
    <rPh sb="0" eb="2">
      <t>マスヤマ</t>
    </rPh>
    <phoneticPr fontId="3"/>
  </si>
  <si>
    <t>浩明</t>
    <rPh sb="0" eb="2">
      <t>ヒロアキ</t>
    </rPh>
    <phoneticPr fontId="3"/>
  </si>
  <si>
    <t>た０９</t>
  </si>
  <si>
    <t>刈谷</t>
    <rPh sb="0" eb="2">
      <t>カリヤ</t>
    </rPh>
    <phoneticPr fontId="3"/>
  </si>
  <si>
    <t>佳宏</t>
    <rPh sb="0" eb="2">
      <t>ヨシヒロ</t>
    </rPh>
    <phoneticPr fontId="3"/>
  </si>
  <si>
    <t>た１０</t>
  </si>
  <si>
    <t>上川</t>
    <rPh sb="0" eb="2">
      <t>カミカワ</t>
    </rPh>
    <phoneticPr fontId="3"/>
  </si>
  <si>
    <t>かの子</t>
    <rPh sb="2" eb="3">
      <t>コ</t>
    </rPh>
    <phoneticPr fontId="3"/>
  </si>
  <si>
    <t>１８人</t>
    <rPh sb="2" eb="3">
      <t>ニン</t>
    </rPh>
    <phoneticPr fontId="3"/>
  </si>
  <si>
    <t>ぷ０２</t>
    <phoneticPr fontId="3"/>
  </si>
  <si>
    <t>征功</t>
    <rPh sb="0" eb="1">
      <t>セイ</t>
    </rPh>
    <rPh sb="1" eb="2">
      <t>イサオ</t>
    </rPh>
    <phoneticPr fontId="3"/>
  </si>
  <si>
    <t>青井</t>
    <rPh sb="0" eb="2">
      <t>アオイ</t>
    </rPh>
    <phoneticPr fontId="3"/>
  </si>
  <si>
    <t>亘</t>
    <rPh sb="0" eb="1">
      <t>ワタル</t>
    </rPh>
    <phoneticPr fontId="3"/>
  </si>
  <si>
    <t>澤井</t>
    <rPh sb="0" eb="2">
      <t>サワイ</t>
    </rPh>
    <phoneticPr fontId="3"/>
  </si>
  <si>
    <t>恵子</t>
    <rPh sb="0" eb="2">
      <t>ケイコ</t>
    </rPh>
    <phoneticPr fontId="3"/>
  </si>
  <si>
    <t>関</t>
    <rPh sb="0" eb="1">
      <t>セキ</t>
    </rPh>
    <phoneticPr fontId="3"/>
  </si>
  <si>
    <t>弘次</t>
    <rPh sb="0" eb="2">
      <t>コウジ</t>
    </rPh>
    <phoneticPr fontId="3"/>
  </si>
  <si>
    <t>但中</t>
    <rPh sb="0" eb="1">
      <t>タン</t>
    </rPh>
    <rPh sb="1" eb="2">
      <t>ナカ</t>
    </rPh>
    <phoneticPr fontId="3"/>
  </si>
  <si>
    <t>昭三</t>
    <rPh sb="0" eb="2">
      <t>ショウゾウ</t>
    </rPh>
    <phoneticPr fontId="3"/>
  </si>
  <si>
    <t>松田</t>
    <rPh sb="0" eb="2">
      <t>マツダ</t>
    </rPh>
    <phoneticPr fontId="3"/>
  </si>
  <si>
    <t>森谷</t>
    <rPh sb="0" eb="2">
      <t>モリタニ</t>
    </rPh>
    <phoneticPr fontId="3"/>
  </si>
  <si>
    <t>山形</t>
    <rPh sb="0" eb="2">
      <t>ヤマガタ</t>
    </rPh>
    <phoneticPr fontId="3"/>
  </si>
  <si>
    <t>公平</t>
    <rPh sb="0" eb="2">
      <t>コウヘイ</t>
    </rPh>
    <phoneticPr fontId="3"/>
  </si>
  <si>
    <t>誠</t>
    <rPh sb="0" eb="1">
      <t>マコト</t>
    </rPh>
    <phoneticPr fontId="3"/>
  </si>
  <si>
    <t>谷口</t>
    <rPh sb="0" eb="2">
      <t>タニグチ</t>
    </rPh>
    <phoneticPr fontId="3"/>
  </si>
  <si>
    <t>一男</t>
    <rPh sb="0" eb="2">
      <t>カズオ</t>
    </rPh>
    <phoneticPr fontId="3"/>
  </si>
  <si>
    <t>鶴田</t>
    <rPh sb="0" eb="2">
      <t>ツルタ</t>
    </rPh>
    <phoneticPr fontId="3"/>
  </si>
  <si>
    <t>進</t>
    <rPh sb="0" eb="1">
      <t>ススム</t>
    </rPh>
    <phoneticPr fontId="3"/>
  </si>
  <si>
    <t>早川</t>
    <rPh sb="0" eb="2">
      <t>ハヤカワ</t>
    </rPh>
    <phoneticPr fontId="3"/>
  </si>
  <si>
    <t>諭</t>
    <rPh sb="0" eb="1">
      <t>サトシ</t>
    </rPh>
    <phoneticPr fontId="3"/>
  </si>
  <si>
    <t>堀川</t>
    <rPh sb="0" eb="2">
      <t>ホリカワ</t>
    </rPh>
    <phoneticPr fontId="3"/>
  </si>
  <si>
    <t>敬児</t>
    <rPh sb="0" eb="1">
      <t>ケイ</t>
    </rPh>
    <rPh sb="1" eb="2">
      <t>ジ</t>
    </rPh>
    <phoneticPr fontId="3"/>
  </si>
  <si>
    <t>水</t>
    <rPh sb="0" eb="1">
      <t>ミズ</t>
    </rPh>
    <phoneticPr fontId="3"/>
  </si>
  <si>
    <t>義治</t>
    <rPh sb="0" eb="2">
      <t>ヨシハル</t>
    </rPh>
    <phoneticPr fontId="3"/>
  </si>
  <si>
    <t>牧村</t>
    <rPh sb="0" eb="2">
      <t>マキムラ</t>
    </rPh>
    <phoneticPr fontId="3"/>
  </si>
  <si>
    <t>裕子</t>
    <rPh sb="0" eb="2">
      <t>ユウコ</t>
    </rPh>
    <phoneticPr fontId="3"/>
  </si>
  <si>
    <t>３１人</t>
    <rPh sb="2" eb="3">
      <t>ニン</t>
    </rPh>
    <phoneticPr fontId="3"/>
  </si>
  <si>
    <t>ひ０１</t>
    <phoneticPr fontId="3"/>
  </si>
  <si>
    <t>徳司</t>
    <rPh sb="0" eb="1">
      <t>トク</t>
    </rPh>
    <rPh sb="1" eb="2">
      <t>ツカサ</t>
    </rPh>
    <phoneticPr fontId="3"/>
  </si>
  <si>
    <t>湖東シニア東近江</t>
    <rPh sb="0" eb="2">
      <t>コトウ</t>
    </rPh>
    <rPh sb="5" eb="8">
      <t>ヒガシオウミ</t>
    </rPh>
    <phoneticPr fontId="3"/>
  </si>
  <si>
    <t>ひ０２</t>
    <phoneticPr fontId="3"/>
  </si>
  <si>
    <t>ひ０３</t>
  </si>
  <si>
    <t>ひ０４</t>
  </si>
  <si>
    <t>ひ０５</t>
  </si>
  <si>
    <t>ひ０６</t>
  </si>
  <si>
    <t>春巳</t>
    <rPh sb="0" eb="1">
      <t>ハル</t>
    </rPh>
    <rPh sb="1" eb="2">
      <t>ミ</t>
    </rPh>
    <phoneticPr fontId="3"/>
  </si>
  <si>
    <t>ひ０７</t>
  </si>
  <si>
    <t>林</t>
    <rPh sb="0" eb="1">
      <t>ハヤシ</t>
    </rPh>
    <phoneticPr fontId="3"/>
  </si>
  <si>
    <t>雅子</t>
    <rPh sb="0" eb="2">
      <t>マサコ</t>
    </rPh>
    <phoneticPr fontId="3"/>
  </si>
  <si>
    <t>ひ０８</t>
  </si>
  <si>
    <t>ひ０９</t>
  </si>
  <si>
    <t>晴之</t>
    <rPh sb="0" eb="2">
      <t>ハルユキ</t>
    </rPh>
    <phoneticPr fontId="3"/>
  </si>
  <si>
    <t>ひ１０</t>
  </si>
  <si>
    <t>俊治</t>
    <rPh sb="0" eb="1">
      <t>トシ</t>
    </rPh>
    <rPh sb="1" eb="2">
      <t>ジ</t>
    </rPh>
    <phoneticPr fontId="3"/>
  </si>
  <si>
    <t>ひ１１</t>
  </si>
  <si>
    <t>北村</t>
    <rPh sb="0" eb="2">
      <t>キタムラ</t>
    </rPh>
    <phoneticPr fontId="3"/>
  </si>
  <si>
    <t>弘司</t>
    <rPh sb="0" eb="1">
      <t>ヒロシ</t>
    </rPh>
    <rPh sb="1" eb="2">
      <t>ツカサ</t>
    </rPh>
    <phoneticPr fontId="3"/>
  </si>
  <si>
    <t>ひ１２</t>
  </si>
  <si>
    <t>坪田</t>
    <rPh sb="0" eb="2">
      <t>ツボタ</t>
    </rPh>
    <phoneticPr fontId="3"/>
  </si>
  <si>
    <t>敏裕</t>
    <rPh sb="0" eb="1">
      <t>トシ</t>
    </rPh>
    <rPh sb="1" eb="2">
      <t>ユウ</t>
    </rPh>
    <phoneticPr fontId="3"/>
  </si>
  <si>
    <t>ひ１３</t>
  </si>
  <si>
    <t>泰枝</t>
    <rPh sb="0" eb="1">
      <t>タイ</t>
    </rPh>
    <rPh sb="1" eb="2">
      <t>エダ</t>
    </rPh>
    <phoneticPr fontId="3"/>
  </si>
  <si>
    <t>ひ１４</t>
  </si>
  <si>
    <t>槙田</t>
    <rPh sb="0" eb="1">
      <t>シン</t>
    </rPh>
    <rPh sb="1" eb="2">
      <t>タ</t>
    </rPh>
    <phoneticPr fontId="3"/>
  </si>
  <si>
    <t>学</t>
    <rPh sb="0" eb="1">
      <t>マナ</t>
    </rPh>
    <phoneticPr fontId="3"/>
  </si>
  <si>
    <t>ひ１５</t>
  </si>
  <si>
    <t>ひ１６</t>
  </si>
  <si>
    <t>治司</t>
    <rPh sb="0" eb="1">
      <t>オサム</t>
    </rPh>
    <rPh sb="1" eb="2">
      <t>ツカサ</t>
    </rPh>
    <phoneticPr fontId="3"/>
  </si>
  <si>
    <t>ひ１７</t>
  </si>
  <si>
    <t>ひ１８</t>
  </si>
  <si>
    <t>ひ１９</t>
  </si>
  <si>
    <t>ひ２０</t>
  </si>
  <si>
    <t>ひ２１</t>
  </si>
  <si>
    <t>ひ２２</t>
  </si>
  <si>
    <t>ひ２３</t>
  </si>
  <si>
    <t>ひ２４</t>
  </si>
  <si>
    <t>ひ２５</t>
  </si>
  <si>
    <t>ひ２６</t>
  </si>
  <si>
    <t>ひ２７</t>
  </si>
  <si>
    <t>油利</t>
    <rPh sb="0" eb="2">
      <t>ユリ</t>
    </rPh>
    <phoneticPr fontId="3"/>
  </si>
  <si>
    <t>享</t>
    <rPh sb="0" eb="1">
      <t>トオル</t>
    </rPh>
    <phoneticPr fontId="3"/>
  </si>
  <si>
    <t>ひ２８</t>
  </si>
  <si>
    <t>ひ２９</t>
  </si>
  <si>
    <t>河合</t>
    <rPh sb="0" eb="2">
      <t>カワイ</t>
    </rPh>
    <phoneticPr fontId="3"/>
  </si>
  <si>
    <t>仙治</t>
    <rPh sb="0" eb="1">
      <t>セン</t>
    </rPh>
    <rPh sb="1" eb="2">
      <t>ジ</t>
    </rPh>
    <phoneticPr fontId="3"/>
  </si>
  <si>
    <t>ひ３０</t>
  </si>
  <si>
    <t>岸田</t>
    <rPh sb="0" eb="2">
      <t>キシダ</t>
    </rPh>
    <phoneticPr fontId="3"/>
  </si>
  <si>
    <t>昌子</t>
    <rPh sb="0" eb="2">
      <t>マサコ</t>
    </rPh>
    <phoneticPr fontId="3"/>
  </si>
  <si>
    <t>ひ３１</t>
  </si>
  <si>
    <t>宇野</t>
    <rPh sb="0" eb="2">
      <t>ウノ</t>
    </rPh>
    <phoneticPr fontId="3"/>
  </si>
  <si>
    <t>直八</t>
    <rPh sb="0" eb="1">
      <t>ナオ</t>
    </rPh>
    <rPh sb="1" eb="2">
      <t>ハチ</t>
    </rPh>
    <phoneticPr fontId="3"/>
  </si>
  <si>
    <t>こ０２</t>
    <phoneticPr fontId="3"/>
  </si>
  <si>
    <t>細原</t>
    <rPh sb="0" eb="1">
      <t>ホソ</t>
    </rPh>
    <rPh sb="1" eb="2">
      <t>ハラ</t>
    </rPh>
    <phoneticPr fontId="3"/>
  </si>
  <si>
    <t>禎夫</t>
  </si>
  <si>
    <t>こ０３</t>
    <phoneticPr fontId="3"/>
  </si>
  <si>
    <t>國本</t>
    <rPh sb="0" eb="2">
      <t>クニモト</t>
    </rPh>
    <phoneticPr fontId="3"/>
  </si>
  <si>
    <t>２０２６年度東近江市テニス協会登録ナンバー</t>
    <rPh sb="4" eb="6">
      <t>ネンド</t>
    </rPh>
    <rPh sb="6" eb="10">
      <t>ヒガシオウミシ</t>
    </rPh>
    <rPh sb="13" eb="15">
      <t>キョウカイ</t>
    </rPh>
    <rPh sb="15" eb="17">
      <t>トウロク</t>
    </rPh>
    <phoneticPr fontId="3"/>
  </si>
  <si>
    <t>甲賀市</t>
    <rPh sb="0" eb="2">
      <t>コウカ</t>
    </rPh>
    <rPh sb="2" eb="3">
      <t>シ</t>
    </rPh>
    <phoneticPr fontId="3"/>
  </si>
  <si>
    <t>多賀町</t>
    <rPh sb="0" eb="3">
      <t>タガチョウ</t>
    </rPh>
    <phoneticPr fontId="3"/>
  </si>
  <si>
    <t>岐阜県</t>
    <rPh sb="0" eb="3">
      <t>ギフケン</t>
    </rPh>
    <phoneticPr fontId="3"/>
  </si>
  <si>
    <t>甲賀市</t>
    <rPh sb="0" eb="3">
      <t>コウカシ</t>
    </rPh>
    <phoneticPr fontId="3"/>
  </si>
  <si>
    <t>野洲市</t>
    <rPh sb="0" eb="2">
      <t>ヤス</t>
    </rPh>
    <rPh sb="2" eb="3">
      <t>シ</t>
    </rPh>
    <phoneticPr fontId="3"/>
  </si>
  <si>
    <t>多賀町</t>
    <rPh sb="0" eb="2">
      <t>タガ</t>
    </rPh>
    <rPh sb="2" eb="3">
      <t>チョウ</t>
    </rPh>
    <phoneticPr fontId="3"/>
  </si>
  <si>
    <t>竜王町</t>
    <rPh sb="0" eb="2">
      <t>リュウオウ</t>
    </rPh>
    <rPh sb="2" eb="3">
      <t>チョウ</t>
    </rPh>
    <phoneticPr fontId="30"/>
  </si>
  <si>
    <t>女</t>
    <phoneticPr fontId="3"/>
  </si>
  <si>
    <t>大阪府</t>
    <rPh sb="0" eb="3">
      <t>オオサカフ</t>
    </rPh>
    <phoneticPr fontId="30"/>
  </si>
  <si>
    <t>近江八幡市</t>
    <phoneticPr fontId="30"/>
  </si>
  <si>
    <t>日野町</t>
    <rPh sb="0" eb="2">
      <t>ヒノ</t>
    </rPh>
    <rPh sb="2" eb="3">
      <t>チョウ</t>
    </rPh>
    <phoneticPr fontId="30"/>
  </si>
  <si>
    <t>湖南市</t>
    <phoneticPr fontId="3"/>
  </si>
  <si>
    <t>長浜市</t>
    <phoneticPr fontId="3"/>
  </si>
  <si>
    <t>愛知県</t>
    <rPh sb="0" eb="3">
      <t>アイチケン</t>
    </rPh>
    <phoneticPr fontId="3"/>
  </si>
  <si>
    <t>Ｋテニスカレッジ</t>
    <phoneticPr fontId="3"/>
  </si>
  <si>
    <t>ｊｒ</t>
    <phoneticPr fontId="3"/>
  </si>
  <si>
    <t>滋賀県立硬式テニス部</t>
  </si>
  <si>
    <t>愛荘町</t>
    <rPh sb="0" eb="2">
      <t>アイショウ</t>
    </rPh>
    <rPh sb="2" eb="3">
      <t>チョウ</t>
    </rPh>
    <phoneticPr fontId="3"/>
  </si>
  <si>
    <t>日野町</t>
    <rPh sb="0" eb="3">
      <t>ヒノチョウ</t>
    </rPh>
    <phoneticPr fontId="3"/>
  </si>
  <si>
    <t>竜王町</t>
    <rPh sb="0" eb="3">
      <t>リュウオウチョウ</t>
    </rPh>
    <phoneticPr fontId="3"/>
  </si>
  <si>
    <t>愛荘町</t>
    <rPh sb="0" eb="1">
      <t>アイ</t>
    </rPh>
    <rPh sb="2" eb="3">
      <t>チョウ</t>
    </rPh>
    <phoneticPr fontId="3"/>
  </si>
  <si>
    <t>レッドライオン</t>
    <phoneticPr fontId="3"/>
  </si>
  <si>
    <t>JB愛SHO-TC</t>
    <rPh sb="2" eb="3">
      <t>アイ</t>
    </rPh>
    <phoneticPr fontId="3"/>
  </si>
  <si>
    <t>ピンクパンダ</t>
    <phoneticPr fontId="3"/>
  </si>
  <si>
    <t>豊郷町</t>
    <rPh sb="0" eb="3">
      <t>トヨサトチョウ</t>
    </rPh>
    <phoneticPr fontId="3"/>
  </si>
  <si>
    <t>東近江市</t>
    <rPh sb="0" eb="3">
      <t>ヒガシオウミ</t>
    </rPh>
    <rPh sb="3" eb="4">
      <t>シ</t>
    </rPh>
    <phoneticPr fontId="3"/>
  </si>
  <si>
    <t>き３１</t>
    <phoneticPr fontId="3"/>
  </si>
  <si>
    <t>き３２</t>
    <phoneticPr fontId="3"/>
  </si>
  <si>
    <t>き３３</t>
    <phoneticPr fontId="3"/>
  </si>
  <si>
    <t>き３４</t>
    <phoneticPr fontId="3"/>
  </si>
  <si>
    <t>岩崎</t>
    <rPh sb="0" eb="2">
      <t>イワサキ</t>
    </rPh>
    <phoneticPr fontId="3"/>
  </si>
  <si>
    <t>開</t>
    <rPh sb="0" eb="1">
      <t>カイ</t>
    </rPh>
    <phoneticPr fontId="3"/>
  </si>
  <si>
    <t>狩野</t>
    <rPh sb="0" eb="2">
      <t>カリノ</t>
    </rPh>
    <phoneticPr fontId="3"/>
  </si>
  <si>
    <t>雅斗</t>
    <rPh sb="0" eb="2">
      <t>マサト</t>
    </rPh>
    <phoneticPr fontId="3"/>
  </si>
  <si>
    <t>和田</t>
    <rPh sb="0" eb="2">
      <t>ワダ</t>
    </rPh>
    <phoneticPr fontId="3"/>
  </si>
  <si>
    <t>洸</t>
    <rPh sb="0" eb="1">
      <t>コウ</t>
    </rPh>
    <phoneticPr fontId="3"/>
  </si>
  <si>
    <t>西岡</t>
    <rPh sb="0" eb="2">
      <t>ニシオカ</t>
    </rPh>
    <phoneticPr fontId="3"/>
  </si>
  <si>
    <t>庸介</t>
    <rPh sb="0" eb="2">
      <t>ヨウスケ</t>
    </rPh>
    <phoneticPr fontId="3"/>
  </si>
  <si>
    <t>け２７</t>
  </si>
  <si>
    <t>稲岡</t>
    <phoneticPr fontId="3"/>
  </si>
  <si>
    <t>沙良</t>
    <rPh sb="0" eb="2">
      <t>サラ</t>
    </rPh>
    <phoneticPr fontId="3"/>
  </si>
  <si>
    <t>東近江市</t>
    <rPh sb="0" eb="4">
      <t>ヒガシオウミシ</t>
    </rPh>
    <phoneticPr fontId="3"/>
  </si>
  <si>
    <t>第22回　東近江市王座戦　大会申込書</t>
    <rPh sb="0" eb="1">
      <t>ダイ</t>
    </rPh>
    <rPh sb="3" eb="4">
      <t>カイ</t>
    </rPh>
    <rPh sb="5" eb="8">
      <t>ヒガシオウミ</t>
    </rPh>
    <rPh sb="8" eb="9">
      <t>シ</t>
    </rPh>
    <rPh sb="9" eb="11">
      <t>オウザ</t>
    </rPh>
    <rPh sb="11" eb="12">
      <t>セン</t>
    </rPh>
    <rPh sb="13" eb="15">
      <t>タイカイ</t>
    </rPh>
    <rPh sb="15" eb="17">
      <t>モウシコミ</t>
    </rPh>
    <rPh sb="17" eb="18">
      <t>ショ</t>
    </rPh>
    <phoneticPr fontId="3"/>
  </si>
  <si>
    <r>
      <t>2026年</t>
    </r>
    <r>
      <rPr>
        <b/>
        <sz val="12"/>
        <color rgb="FFFF0000"/>
        <rFont val="Meiryo UI"/>
        <family val="3"/>
        <charset val="128"/>
      </rPr>
      <t>10月11日（日）</t>
    </r>
    <r>
      <rPr>
        <b/>
        <sz val="12"/>
        <rFont val="Meiryo UI"/>
        <family val="3"/>
        <charset val="128"/>
      </rPr>
      <t>　　8:45　受付開始　　※小雨決行</t>
    </r>
    <rPh sb="4" eb="5">
      <t>ネン</t>
    </rPh>
    <rPh sb="7" eb="8">
      <t>ガツ</t>
    </rPh>
    <rPh sb="10" eb="11">
      <t>ニチ</t>
    </rPh>
    <rPh sb="12" eb="13">
      <t>ニチ</t>
    </rPh>
    <rPh sb="21" eb="23">
      <t>ウケツケ</t>
    </rPh>
    <rPh sb="23" eb="25">
      <t>カイシ</t>
    </rPh>
    <rPh sb="28" eb="30">
      <t>コサメ</t>
    </rPh>
    <rPh sb="30" eb="32">
      <t>ケッコウ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</si>
</sst>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6" formatCode="&quot;¥&quot;#,##0;[Red]&quot;¥&quot;\-#,##0"/>
  </numFmts>
  <fonts count="42" x14ac:knownFonts="1">
    <font>
      <sz val="11"/>
      <name val="ＭＳ Ｐゴシック"/>
      <family val="3"/>
      <charset val="128"/>
    </font>
    <font>
      <sz val="11"/>
      <name val="ＭＳ Ｐゴシック"/>
      <family val="3"/>
      <charset val="128"/>
    </font>
    <font>
      <u/>
      <sz val="11"/>
      <color indexed="12"/>
      <name val="ＭＳ Ｐゴシック"/>
      <family val="3"/>
      <charset val="128"/>
    </font>
    <font>
      <sz val="6"/>
      <name val="ＭＳ Ｐゴシック"/>
      <family val="3"/>
      <charset val="128"/>
    </font>
    <font>
      <sz val="11"/>
      <color indexed="8"/>
      <name val="ＭＳ Ｐゴシック"/>
      <family val="3"/>
      <charset val="128"/>
    </font>
    <font>
      <b/>
      <sz val="11"/>
      <color theme="1"/>
      <name val="ＭＳ Ｐゴシック"/>
      <family val="3"/>
      <charset val="128"/>
    </font>
    <font>
      <sz val="11"/>
      <name val="Meiryo UI"/>
      <family val="3"/>
      <charset val="128"/>
    </font>
    <font>
      <sz val="14"/>
      <name val="Meiryo UI"/>
      <family val="3"/>
      <charset val="128"/>
    </font>
    <font>
      <b/>
      <sz val="12"/>
      <color rgb="FFFF3F3F"/>
      <name val="Meiryo UI"/>
      <family val="3"/>
      <charset val="128"/>
    </font>
    <font>
      <sz val="12"/>
      <name val="Meiryo UI"/>
      <family val="3"/>
      <charset val="128"/>
    </font>
    <font>
      <b/>
      <sz val="12"/>
      <name val="Meiryo UI"/>
      <family val="3"/>
      <charset val="128"/>
    </font>
    <font>
      <b/>
      <sz val="12"/>
      <color rgb="FFFF0000"/>
      <name val="Meiryo UI"/>
      <family val="3"/>
      <charset val="128"/>
    </font>
    <font>
      <b/>
      <u/>
      <sz val="12"/>
      <name val="Meiryo UI"/>
      <family val="3"/>
      <charset val="128"/>
    </font>
    <font>
      <sz val="12"/>
      <color rgb="FFFF0000"/>
      <name val="Meiryo UI"/>
      <family val="3"/>
      <charset val="128"/>
    </font>
    <font>
      <b/>
      <sz val="20"/>
      <name val="Meiryo UI"/>
      <family val="3"/>
      <charset val="128"/>
    </font>
    <font>
      <sz val="10"/>
      <name val="Meiryo UI"/>
      <family val="3"/>
      <charset val="128"/>
    </font>
    <font>
      <u/>
      <sz val="16"/>
      <name val="Meiryo UI"/>
      <family val="3"/>
      <charset val="128"/>
    </font>
    <font>
      <sz val="16"/>
      <name val="Meiryo UI"/>
      <family val="3"/>
      <charset val="128"/>
    </font>
    <font>
      <sz val="11"/>
      <color theme="0" tint="-0.34998626667073579"/>
      <name val="Meiryo UI"/>
      <family val="3"/>
      <charset val="128"/>
    </font>
    <font>
      <sz val="11"/>
      <color rgb="FFFF0000"/>
      <name val="Meiryo UI"/>
      <family val="3"/>
      <charset val="128"/>
    </font>
    <font>
      <sz val="11"/>
      <color indexed="8"/>
      <name val="Meiryo UI"/>
      <family val="3"/>
      <charset val="128"/>
    </font>
    <font>
      <sz val="11"/>
      <color theme="0" tint="-0.14999847407452621"/>
      <name val="Meiryo UI"/>
      <family val="3"/>
      <charset val="128"/>
    </font>
    <font>
      <sz val="11"/>
      <color theme="1"/>
      <name val="Meiryo UI"/>
      <family val="3"/>
      <charset val="128"/>
    </font>
    <font>
      <i/>
      <sz val="11"/>
      <name val="Meiryo UI"/>
      <family val="3"/>
      <charset val="128"/>
    </font>
    <font>
      <sz val="11"/>
      <color rgb="FF000000"/>
      <name val="Meiryo UI"/>
      <family val="3"/>
      <charset val="128"/>
    </font>
    <font>
      <sz val="16"/>
      <name val="HGSｺﾞｼｯｸM"/>
      <family val="3"/>
      <charset val="128"/>
    </font>
    <font>
      <sz val="11"/>
      <name val="HGSｺﾞｼｯｸM"/>
      <family val="3"/>
      <charset val="128"/>
    </font>
    <font>
      <b/>
      <sz val="11"/>
      <name val="HGSｺﾞｼｯｸM"/>
      <family val="3"/>
      <charset val="128"/>
    </font>
    <font>
      <b/>
      <sz val="11"/>
      <color indexed="8"/>
      <name val="HGSｺﾞｼｯｸM"/>
      <family val="3"/>
      <charset val="128"/>
    </font>
    <font>
      <b/>
      <sz val="11"/>
      <color rgb="FF000000"/>
      <name val="HGSｺﾞｼｯｸM"/>
      <family val="3"/>
      <charset val="128"/>
    </font>
    <font>
      <b/>
      <sz val="11"/>
      <name val="ＭＳ Ｐゴシック"/>
      <family val="3"/>
      <charset val="128"/>
    </font>
    <font>
      <b/>
      <sz val="11"/>
      <color rgb="FFFF0000"/>
      <name val="HGSｺﾞｼｯｸM"/>
      <family val="3"/>
      <charset val="128"/>
    </font>
    <font>
      <b/>
      <sz val="11"/>
      <color indexed="10"/>
      <name val="HGSｺﾞｼｯｸM"/>
      <family val="3"/>
      <charset val="128"/>
    </font>
    <font>
      <b/>
      <sz val="11"/>
      <color theme="1"/>
      <name val="HGSｺﾞｼｯｸM"/>
      <family val="3"/>
      <charset val="128"/>
    </font>
    <font>
      <b/>
      <sz val="11"/>
      <color indexed="8"/>
      <name val="ＭＳ Ｐゴシック"/>
      <family val="3"/>
      <charset val="128"/>
    </font>
    <font>
      <b/>
      <sz val="11"/>
      <color rgb="FFFF0000"/>
      <name val="ＭＳ Ｐゴシック"/>
      <family val="3"/>
      <charset val="128"/>
    </font>
    <font>
      <b/>
      <sz val="11"/>
      <name val="MS UI Gothic"/>
      <family val="3"/>
      <charset val="128"/>
    </font>
    <font>
      <sz val="12"/>
      <name val="ＭＳ Ｐゴシック"/>
      <family val="3"/>
      <charset val="128"/>
    </font>
    <font>
      <b/>
      <sz val="20"/>
      <color indexed="8"/>
      <name val="ＭＳ Ｐゴシック"/>
      <family val="3"/>
      <charset val="128"/>
    </font>
    <font>
      <sz val="11"/>
      <color indexed="8"/>
      <name val="HGSｺﾞｼｯｸM"/>
      <family val="3"/>
      <charset val="128"/>
    </font>
    <font>
      <b/>
      <sz val="11"/>
      <color indexed="10"/>
      <name val="ＭＳ Ｐゴシック"/>
      <family val="3"/>
      <charset val="128"/>
    </font>
    <font>
      <b/>
      <sz val="12"/>
      <color theme="1"/>
      <name val="HGSｺﾞｼｯｸM"/>
      <family val="3"/>
      <charset val="128"/>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2"/>
        <bgColor indexed="64"/>
      </patternFill>
    </fill>
    <fill>
      <patternFill patternType="solid">
        <fgColor rgb="FFFFFF00"/>
        <bgColor indexed="64"/>
      </patternFill>
    </fill>
    <fill>
      <patternFill patternType="solid">
        <fgColor theme="4" tint="0.79998168889431442"/>
        <bgColor indexed="64"/>
      </patternFill>
    </fill>
  </fills>
  <borders count="40">
    <border>
      <left/>
      <right/>
      <top/>
      <bottom/>
      <diagonal/>
    </border>
    <border>
      <left/>
      <right/>
      <top style="slantDashDot">
        <color indexed="64"/>
      </top>
      <bottom style="slantDashDot">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33">
    <xf numFmtId="0" fontId="0" fillId="0" borderId="0"/>
    <xf numFmtId="0" fontId="4" fillId="0" borderId="0" applyProtection="0">
      <alignment vertical="center"/>
    </xf>
    <xf numFmtId="0" fontId="4" fillId="0" borderId="0" applyProtection="0">
      <alignment vertical="center"/>
    </xf>
    <xf numFmtId="0" fontId="4" fillId="0" borderId="0" applyProtection="0">
      <alignment vertical="center"/>
    </xf>
    <xf numFmtId="0" fontId="2" fillId="0" borderId="0" applyNumberFormat="0" applyFill="0" applyBorder="0" applyAlignment="0" applyProtection="0">
      <alignment vertical="center"/>
    </xf>
    <xf numFmtId="6" fontId="1" fillId="0" borderId="0" applyFont="0" applyFill="0" applyBorder="0" applyAlignment="0" applyProtection="0">
      <alignment vertical="center"/>
    </xf>
    <xf numFmtId="0" fontId="4" fillId="0" borderId="0">
      <alignment vertical="center"/>
    </xf>
    <xf numFmtId="0" fontId="4" fillId="0" borderId="0">
      <alignment vertical="center"/>
    </xf>
    <xf numFmtId="0" fontId="1" fillId="0" borderId="0">
      <alignment vertical="center"/>
    </xf>
    <xf numFmtId="0" fontId="1" fillId="0" borderId="0" applyProtection="0">
      <alignment vertical="center"/>
    </xf>
    <xf numFmtId="0" fontId="1" fillId="0" borderId="0" applyProtection="0">
      <alignment vertical="center"/>
    </xf>
    <xf numFmtId="0" fontId="4" fillId="0" borderId="0">
      <alignment vertical="center"/>
    </xf>
    <xf numFmtId="0" fontId="4" fillId="0" borderId="0">
      <alignment vertical="center"/>
    </xf>
    <xf numFmtId="0" fontId="4" fillId="0" borderId="0" applyProtection="0">
      <alignment vertical="center"/>
    </xf>
    <xf numFmtId="0" fontId="4" fillId="0" borderId="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6" fontId="1" fillId="0" borderId="0" applyFont="0" applyFill="0" applyBorder="0" applyAlignment="0" applyProtection="0">
      <alignment vertical="center"/>
    </xf>
    <xf numFmtId="0" fontId="1" fillId="0" borderId="0" applyProtection="0">
      <alignment vertical="center"/>
    </xf>
    <xf numFmtId="0" fontId="4" fillId="0" borderId="0" applyProtection="0">
      <alignment vertical="center"/>
    </xf>
    <xf numFmtId="0" fontId="4" fillId="0" borderId="0">
      <alignment vertical="center"/>
    </xf>
    <xf numFmtId="0" fontId="4" fillId="0" borderId="0">
      <alignment vertical="center"/>
    </xf>
  </cellStyleXfs>
  <cellXfs count="240">
    <xf numFmtId="0" fontId="0" fillId="0" borderId="0" xfId="0"/>
    <xf numFmtId="0" fontId="6" fillId="0" borderId="0" xfId="0" applyFont="1" applyAlignment="1">
      <alignment vertical="center"/>
    </xf>
    <xf numFmtId="0" fontId="7" fillId="0" borderId="0" xfId="0" applyFont="1" applyAlignment="1">
      <alignment vertical="center"/>
    </xf>
    <xf numFmtId="31" fontId="8" fillId="0" borderId="0" xfId="0" applyNumberFormat="1" applyFont="1" applyAlignment="1">
      <alignment vertical="center"/>
    </xf>
    <xf numFmtId="0" fontId="9" fillId="0" borderId="0" xfId="0" applyFont="1" applyAlignment="1">
      <alignment vertical="center"/>
    </xf>
    <xf numFmtId="31" fontId="10" fillId="0" borderId="0" xfId="0" applyNumberFormat="1" applyFont="1" applyAlignment="1">
      <alignment vertical="center"/>
    </xf>
    <xf numFmtId="0" fontId="10" fillId="0" borderId="0" xfId="0" applyFont="1" applyAlignment="1">
      <alignment vertical="center"/>
    </xf>
    <xf numFmtId="0" fontId="10" fillId="0" borderId="0" xfId="0" applyFont="1" applyAlignment="1">
      <alignment horizontal="center" vertical="center"/>
    </xf>
    <xf numFmtId="31" fontId="11" fillId="0" borderId="0" xfId="0" applyNumberFormat="1" applyFont="1" applyAlignment="1">
      <alignment vertical="center"/>
    </xf>
    <xf numFmtId="0" fontId="12" fillId="0" borderId="0" xfId="0" applyFont="1" applyAlignment="1">
      <alignment vertical="center"/>
    </xf>
    <xf numFmtId="0" fontId="13" fillId="0" borderId="0" xfId="0" applyFont="1" applyAlignment="1">
      <alignment vertical="center"/>
    </xf>
    <xf numFmtId="0" fontId="2" fillId="0" borderId="0" xfId="4" applyAlignment="1">
      <alignment vertical="center"/>
    </xf>
    <xf numFmtId="31" fontId="9" fillId="0" borderId="0" xfId="0" applyNumberFormat="1" applyFont="1" applyAlignment="1">
      <alignment horizontal="center" vertical="center"/>
    </xf>
    <xf numFmtId="0" fontId="9" fillId="0" borderId="0" xfId="0" applyFont="1" applyAlignment="1">
      <alignment horizontal="center" vertical="center"/>
    </xf>
    <xf numFmtId="31" fontId="9" fillId="0" borderId="0" xfId="0" applyNumberFormat="1" applyFont="1" applyAlignment="1">
      <alignment horizontal="left" vertical="center"/>
    </xf>
    <xf numFmtId="0" fontId="10" fillId="0" borderId="0" xfId="0" applyFont="1" applyAlignment="1">
      <alignment horizontal="left" vertical="center"/>
    </xf>
    <xf numFmtId="0" fontId="9" fillId="0" borderId="2" xfId="0" applyFont="1" applyBorder="1" applyAlignment="1">
      <alignment horizontal="center" vertical="center"/>
    </xf>
    <xf numFmtId="31" fontId="9" fillId="0" borderId="0" xfId="0" applyNumberFormat="1" applyFont="1" applyAlignment="1">
      <alignment vertical="center"/>
    </xf>
    <xf numFmtId="0" fontId="16" fillId="0" borderId="0" xfId="0" applyFont="1" applyAlignment="1">
      <alignment horizontal="center" vertical="center"/>
    </xf>
    <xf numFmtId="0" fontId="17" fillId="0" borderId="0" xfId="0" applyFont="1" applyAlignment="1">
      <alignment vertical="center"/>
    </xf>
    <xf numFmtId="0" fontId="6" fillId="3" borderId="2" xfId="0" applyFont="1" applyFill="1" applyBorder="1" applyAlignment="1">
      <alignment vertical="center"/>
    </xf>
    <xf numFmtId="0" fontId="6" fillId="3" borderId="7" xfId="0" applyFont="1" applyFill="1" applyBorder="1" applyAlignment="1">
      <alignment vertical="center"/>
    </xf>
    <xf numFmtId="0" fontId="6" fillId="0" borderId="7" xfId="0" applyFont="1" applyBorder="1" applyAlignment="1">
      <alignment horizontal="left" vertical="center"/>
    </xf>
    <xf numFmtId="0" fontId="6" fillId="0" borderId="0" xfId="0" applyFont="1" applyAlignment="1">
      <alignment horizontal="left" vertical="center"/>
    </xf>
    <xf numFmtId="0" fontId="6" fillId="0" borderId="0" xfId="0" applyFont="1" applyAlignment="1">
      <alignment horizontal="center" vertical="center"/>
    </xf>
    <xf numFmtId="0" fontId="6" fillId="3" borderId="8" xfId="0" applyFont="1" applyFill="1" applyBorder="1" applyAlignment="1">
      <alignment horizontal="center" vertical="center"/>
    </xf>
    <xf numFmtId="0" fontId="6" fillId="0" borderId="12" xfId="0" applyFont="1" applyBorder="1" applyAlignment="1">
      <alignment horizontal="center" vertical="center"/>
    </xf>
    <xf numFmtId="0" fontId="6" fillId="0" borderId="16" xfId="0" applyFont="1" applyBorder="1" applyAlignment="1">
      <alignment vertical="center"/>
    </xf>
    <xf numFmtId="0" fontId="6" fillId="0" borderId="17" xfId="0" applyFont="1" applyBorder="1" applyAlignment="1">
      <alignment vertical="center"/>
    </xf>
    <xf numFmtId="0" fontId="6" fillId="0" borderId="18" xfId="0" applyFont="1" applyBorder="1" applyAlignment="1">
      <alignment vertical="center"/>
    </xf>
    <xf numFmtId="0" fontId="6" fillId="0" borderId="19" xfId="0" applyFont="1" applyBorder="1" applyAlignment="1">
      <alignment vertical="center"/>
    </xf>
    <xf numFmtId="0" fontId="9" fillId="4" borderId="20" xfId="0" applyFont="1" applyFill="1" applyBorder="1" applyAlignment="1">
      <alignment horizontal="center" vertical="center"/>
    </xf>
    <xf numFmtId="0" fontId="9" fillId="0" borderId="2" xfId="0" applyFont="1" applyBorder="1" applyAlignment="1">
      <alignment vertical="center"/>
    </xf>
    <xf numFmtId="0" fontId="9" fillId="4" borderId="2" xfId="0" applyFont="1" applyFill="1" applyBorder="1" applyAlignment="1">
      <alignment horizontal="center" vertical="center"/>
    </xf>
    <xf numFmtId="0" fontId="9" fillId="0" borderId="4" xfId="0" applyFont="1" applyBorder="1" applyAlignment="1">
      <alignment vertical="center"/>
    </xf>
    <xf numFmtId="0" fontId="9" fillId="0" borderId="21" xfId="0" applyFont="1" applyBorder="1" applyAlignment="1">
      <alignment vertical="center"/>
    </xf>
    <xf numFmtId="0" fontId="9" fillId="4" borderId="22" xfId="0" applyFont="1" applyFill="1" applyBorder="1" applyAlignment="1">
      <alignment horizontal="center" vertical="center"/>
    </xf>
    <xf numFmtId="0" fontId="9" fillId="0" borderId="23" xfId="0" applyFont="1" applyBorder="1" applyAlignment="1">
      <alignment vertical="center"/>
    </xf>
    <xf numFmtId="0" fontId="9" fillId="4" borderId="23" xfId="0" applyFont="1" applyFill="1" applyBorder="1" applyAlignment="1">
      <alignment horizontal="center" vertical="center"/>
    </xf>
    <xf numFmtId="0" fontId="9" fillId="0" borderId="24" xfId="0" applyFont="1" applyBorder="1" applyAlignment="1">
      <alignment vertical="center"/>
    </xf>
    <xf numFmtId="0" fontId="9" fillId="0" borderId="25" xfId="0" applyFont="1" applyBorder="1" applyAlignment="1">
      <alignment vertical="center"/>
    </xf>
    <xf numFmtId="0" fontId="6" fillId="3" borderId="27" xfId="0" applyFont="1" applyFill="1" applyBorder="1" applyAlignment="1">
      <alignment vertical="center"/>
    </xf>
    <xf numFmtId="6" fontId="6" fillId="0" borderId="0" xfId="28" applyFont="1" applyBorder="1" applyAlignment="1">
      <alignment horizontal="right" vertical="center" indent="9"/>
    </xf>
    <xf numFmtId="0" fontId="6" fillId="0" borderId="29" xfId="0" applyFont="1" applyBorder="1" applyAlignment="1">
      <alignment vertical="center"/>
    </xf>
    <xf numFmtId="0" fontId="6" fillId="0" borderId="5" xfId="0" applyFont="1" applyBorder="1" applyAlignment="1">
      <alignment vertical="center"/>
    </xf>
    <xf numFmtId="0" fontId="18" fillId="0" borderId="6" xfId="0" applyFont="1" applyBorder="1" applyAlignment="1">
      <alignment vertical="center"/>
    </xf>
    <xf numFmtId="0" fontId="6" fillId="0" borderId="2" xfId="0" applyFont="1" applyBorder="1" applyAlignment="1">
      <alignment vertical="center"/>
    </xf>
    <xf numFmtId="0" fontId="6" fillId="0" borderId="30" xfId="0" applyFont="1" applyBorder="1" applyAlignment="1">
      <alignment vertical="center"/>
    </xf>
    <xf numFmtId="0" fontId="18" fillId="0" borderId="31" xfId="0" applyFont="1" applyBorder="1" applyAlignment="1">
      <alignment vertical="center"/>
    </xf>
    <xf numFmtId="0" fontId="6" fillId="0" borderId="7" xfId="0" applyFont="1" applyBorder="1" applyAlignment="1">
      <alignment vertical="center"/>
    </xf>
    <xf numFmtId="0" fontId="6" fillId="0" borderId="12" xfId="0" applyFont="1" applyBorder="1" applyAlignment="1">
      <alignment vertical="center"/>
    </xf>
    <xf numFmtId="0" fontId="6" fillId="0" borderId="32" xfId="0" applyFont="1" applyBorder="1" applyAlignment="1">
      <alignment vertical="center"/>
    </xf>
    <xf numFmtId="0" fontId="18" fillId="0" borderId="33" xfId="0" applyFont="1" applyBorder="1" applyAlignment="1">
      <alignment vertical="center"/>
    </xf>
    <xf numFmtId="0" fontId="6" fillId="0" borderId="23" xfId="0" applyFont="1" applyBorder="1" applyAlignment="1">
      <alignment vertical="center"/>
    </xf>
    <xf numFmtId="0" fontId="6" fillId="0" borderId="34" xfId="0" applyFont="1" applyBorder="1" applyAlignment="1">
      <alignment horizontal="right" vertical="center"/>
    </xf>
    <xf numFmtId="31" fontId="10" fillId="0" borderId="0" xfId="0" applyNumberFormat="1" applyFont="1" applyAlignment="1">
      <alignment horizontal="left" vertical="center"/>
    </xf>
    <xf numFmtId="0" fontId="9" fillId="4" borderId="0" xfId="0" applyFont="1" applyFill="1" applyAlignment="1">
      <alignment horizontal="center" vertical="center"/>
    </xf>
    <xf numFmtId="0" fontId="20" fillId="0" borderId="0" xfId="7" applyFont="1">
      <alignment vertical="center"/>
    </xf>
    <xf numFmtId="0" fontId="21" fillId="0" borderId="0" xfId="0" applyFont="1" applyAlignment="1">
      <alignment vertical="center"/>
    </xf>
    <xf numFmtId="0" fontId="22" fillId="0" borderId="0" xfId="0" applyFont="1" applyAlignment="1">
      <alignment vertical="center"/>
    </xf>
    <xf numFmtId="0" fontId="6" fillId="0" borderId="0" xfId="27" applyFont="1">
      <alignment vertical="center"/>
    </xf>
    <xf numFmtId="0" fontId="6" fillId="0" borderId="0" xfId="29" applyFont="1">
      <alignment vertical="center"/>
    </xf>
    <xf numFmtId="0" fontId="19" fillId="0" borderId="0" xfId="29" applyFont="1">
      <alignment vertical="center"/>
    </xf>
    <xf numFmtId="0" fontId="20" fillId="0" borderId="0" xfId="0" applyFont="1" applyAlignment="1">
      <alignment vertical="center"/>
    </xf>
    <xf numFmtId="0" fontId="22" fillId="2" borderId="0" xfId="29" applyFont="1" applyFill="1">
      <alignment vertical="center"/>
    </xf>
    <xf numFmtId="0" fontId="22" fillId="0" borderId="0" xfId="29" applyFont="1">
      <alignment vertical="center"/>
    </xf>
    <xf numFmtId="0" fontId="20" fillId="0" borderId="0" xfId="30" applyFont="1" applyAlignment="1"/>
    <xf numFmtId="0" fontId="23" fillId="0" borderId="0" xfId="29" applyFont="1">
      <alignment vertical="center"/>
    </xf>
    <xf numFmtId="0" fontId="24" fillId="0" borderId="0" xfId="0" applyFont="1" applyAlignment="1">
      <alignment vertical="center"/>
    </xf>
    <xf numFmtId="0" fontId="22" fillId="0" borderId="0" xfId="16" applyFont="1">
      <alignment vertical="center"/>
    </xf>
    <xf numFmtId="0" fontId="20" fillId="0" borderId="0" xfId="16" applyFont="1">
      <alignment vertical="center"/>
    </xf>
    <xf numFmtId="0" fontId="6" fillId="0" borderId="0" xfId="29" applyFont="1" applyProtection="1">
      <alignment vertical="center"/>
    </xf>
    <xf numFmtId="0" fontId="26" fillId="5" borderId="2" xfId="0" applyFont="1" applyFill="1" applyBorder="1" applyAlignment="1">
      <alignment horizontal="left" vertical="center"/>
    </xf>
    <xf numFmtId="0" fontId="26" fillId="5" borderId="2" xfId="0" applyFont="1" applyFill="1" applyBorder="1" applyAlignment="1">
      <alignment horizontal="center" vertical="center"/>
    </xf>
    <xf numFmtId="0" fontId="26" fillId="5" borderId="2" xfId="0" applyFont="1" applyFill="1" applyBorder="1" applyAlignment="1">
      <alignment vertical="center"/>
    </xf>
    <xf numFmtId="0" fontId="26" fillId="5" borderId="2" xfId="0" applyFont="1" applyFill="1" applyBorder="1" applyAlignment="1">
      <alignment horizontal="right" vertical="center"/>
    </xf>
    <xf numFmtId="0" fontId="27" fillId="0" borderId="2" xfId="29" applyFont="1" applyBorder="1" applyAlignment="1">
      <alignment horizontal="left" vertical="center"/>
    </xf>
    <xf numFmtId="0" fontId="28" fillId="0" borderId="2" xfId="29" applyFont="1" applyBorder="1" applyAlignment="1">
      <alignment horizontal="left" vertical="center"/>
    </xf>
    <xf numFmtId="0" fontId="27" fillId="0" borderId="2" xfId="29" applyFont="1" applyBorder="1" applyAlignment="1">
      <alignment horizontal="center" vertical="center"/>
    </xf>
    <xf numFmtId="0" fontId="28" fillId="0" borderId="2" xfId="0" applyFont="1" applyBorder="1" applyAlignment="1">
      <alignment horizontal="left"/>
    </xf>
    <xf numFmtId="0" fontId="28" fillId="0" borderId="2" xfId="29" applyFont="1" applyBorder="1">
      <alignment vertical="center"/>
    </xf>
    <xf numFmtId="0" fontId="28" fillId="0" borderId="2" xfId="0" applyFont="1" applyBorder="1" applyAlignment="1">
      <alignment horizontal="right"/>
    </xf>
    <xf numFmtId="0" fontId="27" fillId="0" borderId="2" xfId="29" applyFont="1" applyBorder="1">
      <alignment vertical="center"/>
    </xf>
    <xf numFmtId="0" fontId="31" fillId="0" borderId="2" xfId="29" applyFont="1" applyBorder="1" applyAlignment="1">
      <alignment horizontal="left" vertical="center"/>
    </xf>
    <xf numFmtId="0" fontId="32" fillId="0" borderId="2" xfId="29" applyFont="1" applyBorder="1" applyAlignment="1">
      <alignment horizontal="left" vertical="center"/>
    </xf>
    <xf numFmtId="0" fontId="27" fillId="0" borderId="2" xfId="0" applyFont="1" applyBorder="1" applyAlignment="1">
      <alignment vertical="center"/>
    </xf>
    <xf numFmtId="0" fontId="27" fillId="0" borderId="2" xfId="0" applyFont="1" applyBorder="1" applyAlignment="1">
      <alignment horizontal="left" vertical="center"/>
    </xf>
    <xf numFmtId="0" fontId="31" fillId="0" borderId="2" xfId="0" applyFont="1" applyBorder="1" applyAlignment="1">
      <alignment horizontal="left" vertical="center"/>
    </xf>
    <xf numFmtId="0" fontId="27" fillId="5" borderId="2" xfId="29" applyFont="1" applyFill="1" applyBorder="1" applyAlignment="1">
      <alignment horizontal="left" vertical="center"/>
    </xf>
    <xf numFmtId="0" fontId="32" fillId="5" borderId="2" xfId="29" applyFont="1" applyFill="1" applyBorder="1" applyAlignment="1">
      <alignment horizontal="left" vertical="center"/>
    </xf>
    <xf numFmtId="0" fontId="28" fillId="5" borderId="2" xfId="29" applyFont="1" applyFill="1" applyBorder="1" applyAlignment="1">
      <alignment horizontal="left" vertical="center"/>
    </xf>
    <xf numFmtId="0" fontId="27" fillId="5" borderId="2" xfId="29" applyFont="1" applyFill="1" applyBorder="1" applyAlignment="1">
      <alignment horizontal="center" vertical="center"/>
    </xf>
    <xf numFmtId="0" fontId="28" fillId="5" borderId="2" xfId="0" applyFont="1" applyFill="1" applyBorder="1" applyAlignment="1">
      <alignment horizontal="left"/>
    </xf>
    <xf numFmtId="0" fontId="27" fillId="5" borderId="2" xfId="0" applyFont="1" applyFill="1" applyBorder="1" applyAlignment="1">
      <alignment vertical="center"/>
    </xf>
    <xf numFmtId="0" fontId="28" fillId="5" borderId="2" xfId="0" applyFont="1" applyFill="1" applyBorder="1" applyAlignment="1">
      <alignment horizontal="right"/>
    </xf>
    <xf numFmtId="0" fontId="29" fillId="5" borderId="2" xfId="29" applyFont="1" applyFill="1" applyBorder="1" applyAlignment="1">
      <alignment horizontal="left" vertical="center"/>
    </xf>
    <xf numFmtId="0" fontId="28" fillId="0" borderId="2" xfId="14" applyFont="1" applyBorder="1" applyAlignment="1">
      <alignment horizontal="left" vertical="center"/>
    </xf>
    <xf numFmtId="0" fontId="27" fillId="2" borderId="2" xfId="0" applyFont="1" applyFill="1" applyBorder="1" applyAlignment="1">
      <alignment horizontal="left" vertical="center"/>
    </xf>
    <xf numFmtId="0" fontId="27" fillId="5" borderId="2" xfId="0" applyFont="1" applyFill="1" applyBorder="1" applyAlignment="1">
      <alignment horizontal="left" vertical="center"/>
    </xf>
    <xf numFmtId="0" fontId="27" fillId="0" borderId="2" xfId="0" applyFont="1" applyBorder="1" applyAlignment="1">
      <alignment horizontal="right"/>
    </xf>
    <xf numFmtId="0" fontId="31" fillId="0" borderId="2" xfId="14" applyFont="1" applyBorder="1" applyAlignment="1">
      <alignment horizontal="left" vertical="center"/>
    </xf>
    <xf numFmtId="0" fontId="33" fillId="0" borderId="2" xfId="29" applyFont="1" applyBorder="1" applyAlignment="1">
      <alignment horizontal="left" vertical="center"/>
    </xf>
    <xf numFmtId="0" fontId="33" fillId="0" borderId="2" xfId="29" applyFont="1" applyBorder="1">
      <alignment vertical="center"/>
    </xf>
    <xf numFmtId="0" fontId="27" fillId="2" borderId="2" xfId="29" applyFont="1" applyFill="1" applyBorder="1" applyAlignment="1">
      <alignment horizontal="left" vertical="center"/>
    </xf>
    <xf numFmtId="0" fontId="27" fillId="0" borderId="2" xfId="29" applyFont="1" applyBorder="1" applyAlignment="1">
      <alignment horizontal="right" vertical="center"/>
    </xf>
    <xf numFmtId="0" fontId="28" fillId="2" borderId="2" xfId="29" applyFont="1" applyFill="1" applyBorder="1" applyAlignment="1">
      <alignment horizontal="left" vertical="center"/>
    </xf>
    <xf numFmtId="0" fontId="32" fillId="2" borderId="2" xfId="29" applyFont="1" applyFill="1" applyBorder="1" applyAlignment="1">
      <alignment horizontal="left" vertical="center"/>
    </xf>
    <xf numFmtId="0" fontId="28" fillId="0" borderId="2" xfId="21" applyFont="1" applyBorder="1" applyAlignment="1">
      <alignment horizontal="left"/>
    </xf>
    <xf numFmtId="0" fontId="33" fillId="0" borderId="2" xfId="0" applyFont="1" applyBorder="1" applyAlignment="1">
      <alignment horizontal="left" vertical="center"/>
    </xf>
    <xf numFmtId="0" fontId="28" fillId="5" borderId="2" xfId="29" applyFont="1" applyFill="1" applyBorder="1">
      <alignment vertical="center"/>
    </xf>
    <xf numFmtId="0" fontId="27" fillId="0" borderId="2" xfId="0" applyFont="1" applyBorder="1" applyAlignment="1">
      <alignment horizontal="center" vertical="center"/>
    </xf>
    <xf numFmtId="0" fontId="27" fillId="5" borderId="2" xfId="0" applyFont="1" applyFill="1" applyBorder="1" applyAlignment="1">
      <alignment horizontal="center" vertical="center"/>
    </xf>
    <xf numFmtId="0" fontId="27" fillId="5" borderId="2" xfId="0" applyFont="1" applyFill="1" applyBorder="1" applyAlignment="1">
      <alignment horizontal="left"/>
    </xf>
    <xf numFmtId="0" fontId="26" fillId="0" borderId="2" xfId="0" applyFont="1" applyBorder="1" applyAlignment="1">
      <alignment horizontal="center" vertical="center"/>
    </xf>
    <xf numFmtId="0" fontId="29" fillId="5" borderId="2" xfId="0" applyFont="1" applyFill="1" applyBorder="1" applyAlignment="1">
      <alignment horizontal="left" vertical="center"/>
    </xf>
    <xf numFmtId="0" fontId="31" fillId="5" borderId="2" xfId="0" applyFont="1" applyFill="1" applyBorder="1" applyAlignment="1">
      <alignment horizontal="left" vertical="center"/>
    </xf>
    <xf numFmtId="0" fontId="29" fillId="5" borderId="2" xfId="0" applyFont="1" applyFill="1" applyBorder="1" applyAlignment="1">
      <alignment vertical="center"/>
    </xf>
    <xf numFmtId="0" fontId="29" fillId="5" borderId="2" xfId="0" applyFont="1" applyFill="1" applyBorder="1" applyAlignment="1">
      <alignment horizontal="left"/>
    </xf>
    <xf numFmtId="0" fontId="27" fillId="2" borderId="2" xfId="13" applyFont="1" applyFill="1" applyBorder="1" applyAlignment="1">
      <alignment horizontal="left" vertical="center"/>
    </xf>
    <xf numFmtId="0" fontId="27" fillId="2" borderId="2" xfId="16" applyFont="1" applyFill="1" applyBorder="1" applyAlignment="1">
      <alignment horizontal="left" vertical="center"/>
    </xf>
    <xf numFmtId="0" fontId="28" fillId="0" borderId="2" xfId="30" applyFont="1" applyBorder="1" applyAlignment="1">
      <alignment horizontal="left" vertical="center"/>
    </xf>
    <xf numFmtId="0" fontId="28" fillId="0" borderId="2" xfId="30" applyFont="1" applyBorder="1" applyAlignment="1">
      <alignment horizontal="center" vertical="center"/>
    </xf>
    <xf numFmtId="0" fontId="33" fillId="0" borderId="2" xfId="16" applyFont="1" applyBorder="1">
      <alignment vertical="center"/>
    </xf>
    <xf numFmtId="0" fontId="29" fillId="0" borderId="2" xfId="16" applyFont="1" applyBorder="1" applyAlignment="1">
      <alignment horizontal="left" vertical="center"/>
    </xf>
    <xf numFmtId="0" fontId="27" fillId="0" borderId="2" xfId="16" applyFont="1" applyBorder="1">
      <alignment vertical="center"/>
    </xf>
    <xf numFmtId="0" fontId="27" fillId="0" borderId="2" xfId="16" applyFont="1" applyBorder="1" applyAlignment="1">
      <alignment horizontal="left" vertical="center"/>
    </xf>
    <xf numFmtId="0" fontId="33" fillId="2" borderId="2" xfId="16" applyFont="1" applyFill="1" applyBorder="1" applyAlignment="1">
      <alignment horizontal="left" vertical="center"/>
    </xf>
    <xf numFmtId="0" fontId="33" fillId="0" borderId="2" xfId="16" applyFont="1" applyBorder="1" applyAlignment="1">
      <alignment horizontal="left" vertical="center"/>
    </xf>
    <xf numFmtId="0" fontId="28" fillId="2" borderId="2" xfId="13" applyFont="1" applyFill="1" applyBorder="1" applyAlignment="1">
      <alignment horizontal="left" vertical="center"/>
    </xf>
    <xf numFmtId="0" fontId="28" fillId="0" borderId="2" xfId="22" applyFont="1" applyBorder="1">
      <alignment vertical="center"/>
    </xf>
    <xf numFmtId="0" fontId="28" fillId="0" borderId="2" xfId="24" applyFont="1" applyBorder="1">
      <alignment vertical="center"/>
    </xf>
    <xf numFmtId="0" fontId="28" fillId="0" borderId="2" xfId="24" applyFont="1" applyBorder="1" applyAlignment="1">
      <alignment horizontal="left"/>
    </xf>
    <xf numFmtId="0" fontId="31" fillId="0" borderId="2" xfId="16" applyFont="1" applyBorder="1" applyAlignment="1">
      <alignment horizontal="left" vertical="center"/>
    </xf>
    <xf numFmtId="0" fontId="33" fillId="0" borderId="2" xfId="0" applyFont="1" applyBorder="1" applyAlignment="1">
      <alignment vertical="center"/>
    </xf>
    <xf numFmtId="0" fontId="28" fillId="2" borderId="2" xfId="23" applyFont="1" applyFill="1" applyBorder="1" applyAlignment="1">
      <alignment horizontal="left" vertical="center"/>
    </xf>
    <xf numFmtId="0" fontId="29" fillId="2" borderId="2" xfId="16" applyFont="1" applyFill="1" applyBorder="1" applyAlignment="1">
      <alignment horizontal="left" vertical="center"/>
    </xf>
    <xf numFmtId="0" fontId="31" fillId="2" borderId="2" xfId="16" applyFont="1" applyFill="1" applyBorder="1" applyAlignment="1">
      <alignment horizontal="left" vertical="center"/>
    </xf>
    <xf numFmtId="0" fontId="32" fillId="2" borderId="2" xfId="24" applyFont="1" applyFill="1" applyBorder="1" applyAlignment="1">
      <alignment horizontal="left"/>
    </xf>
    <xf numFmtId="0" fontId="31" fillId="0" borderId="2" xfId="30" applyFont="1" applyBorder="1" applyAlignment="1">
      <alignment horizontal="left" vertical="center"/>
    </xf>
    <xf numFmtId="0" fontId="28" fillId="0" borderId="2" xfId="22" applyFont="1" applyBorder="1" applyAlignment="1">
      <alignment horizontal="left"/>
    </xf>
    <xf numFmtId="0" fontId="29" fillId="0" borderId="2" xfId="16" applyFont="1" applyBorder="1">
      <alignment vertical="center"/>
    </xf>
    <xf numFmtId="0" fontId="32" fillId="2" borderId="2" xfId="30" applyFont="1" applyFill="1" applyBorder="1" applyAlignment="1">
      <alignment horizontal="left" vertical="center"/>
    </xf>
    <xf numFmtId="0" fontId="33" fillId="0" borderId="2" xfId="0" applyFont="1" applyBorder="1" applyAlignment="1">
      <alignment horizontal="center" vertical="center"/>
    </xf>
    <xf numFmtId="0" fontId="27" fillId="0" borderId="2" xfId="32" applyFont="1" applyBorder="1">
      <alignment vertical="center"/>
    </xf>
    <xf numFmtId="0" fontId="29" fillId="0" borderId="2" xfId="32" applyFont="1" applyBorder="1" applyAlignment="1">
      <alignment horizontal="left" vertical="center"/>
    </xf>
    <xf numFmtId="0" fontId="27" fillId="5" borderId="2" xfId="13" applyFont="1" applyFill="1" applyBorder="1" applyAlignment="1">
      <alignment horizontal="left" vertical="center"/>
    </xf>
    <xf numFmtId="0" fontId="28" fillId="5" borderId="2" xfId="30" applyFont="1" applyFill="1" applyBorder="1" applyAlignment="1">
      <alignment horizontal="left" vertical="center"/>
    </xf>
    <xf numFmtId="0" fontId="33" fillId="5" borderId="2" xfId="0" applyFont="1" applyFill="1" applyBorder="1" applyAlignment="1">
      <alignment vertical="center"/>
    </xf>
    <xf numFmtId="0" fontId="31" fillId="5" borderId="2" xfId="29" applyFont="1" applyFill="1" applyBorder="1" applyAlignment="1">
      <alignment horizontal="left" vertical="center"/>
    </xf>
    <xf numFmtId="0" fontId="30" fillId="0" borderId="2" xfId="29" applyFont="1" applyBorder="1">
      <alignment vertical="center"/>
    </xf>
    <xf numFmtId="0" fontId="34" fillId="0" borderId="2" xfId="29" applyFont="1" applyBorder="1" applyAlignment="1">
      <alignment horizontal="left" vertical="center"/>
    </xf>
    <xf numFmtId="0" fontId="26" fillId="0" borderId="2" xfId="0" applyFont="1" applyBorder="1" applyAlignment="1">
      <alignment horizontal="left" vertical="center"/>
    </xf>
    <xf numFmtId="0" fontId="26" fillId="0" borderId="2" xfId="0" applyFont="1" applyBorder="1" applyAlignment="1">
      <alignment vertical="center"/>
    </xf>
    <xf numFmtId="0" fontId="26" fillId="0" borderId="2" xfId="0" applyFont="1" applyBorder="1" applyAlignment="1">
      <alignment horizontal="right" vertical="center"/>
    </xf>
    <xf numFmtId="0" fontId="9" fillId="0" borderId="2" xfId="0" applyFont="1" applyBorder="1" applyAlignment="1">
      <alignment horizontal="center" vertical="center"/>
    </xf>
    <xf numFmtId="0" fontId="14" fillId="0" borderId="1" xfId="0" applyFont="1" applyBorder="1" applyAlignment="1">
      <alignment horizontal="center" vertical="center"/>
    </xf>
    <xf numFmtId="0" fontId="10" fillId="0" borderId="0" xfId="0" applyFont="1" applyAlignment="1">
      <alignment horizontal="left" vertical="center"/>
    </xf>
    <xf numFmtId="31" fontId="10" fillId="0" borderId="0" xfId="0" applyNumberFormat="1" applyFont="1" applyAlignment="1">
      <alignment horizontal="left" vertical="center"/>
    </xf>
    <xf numFmtId="31" fontId="9" fillId="0" borderId="2" xfId="0" applyNumberFormat="1"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6" fillId="0" borderId="0" xfId="0" applyFont="1" applyAlignment="1">
      <alignment horizontal="center"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3" borderId="8"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10" xfId="0" applyFont="1" applyFill="1" applyBorder="1" applyAlignment="1">
      <alignment horizontal="center" vertical="center"/>
    </xf>
    <xf numFmtId="0" fontId="15" fillId="0" borderId="11" xfId="0" applyFont="1" applyBorder="1" applyAlignment="1">
      <alignment horizontal="center" vertical="center"/>
    </xf>
    <xf numFmtId="0" fontId="15" fillId="0" borderId="0" xfId="0" applyFont="1" applyAlignment="1">
      <alignment horizontal="center" vertical="center"/>
    </xf>
    <xf numFmtId="5" fontId="6" fillId="0" borderId="2" xfId="28" applyNumberFormat="1" applyFont="1" applyBorder="1" applyAlignment="1">
      <alignment horizontal="center" vertical="center"/>
    </xf>
    <xf numFmtId="5" fontId="6" fillId="0" borderId="21" xfId="28" applyNumberFormat="1" applyFont="1" applyBorder="1" applyAlignment="1">
      <alignment horizontal="center" vertical="center"/>
    </xf>
    <xf numFmtId="5" fontId="6" fillId="0" borderId="23" xfId="28" applyNumberFormat="1" applyFont="1" applyBorder="1" applyAlignment="1">
      <alignment horizontal="center" vertical="center"/>
    </xf>
    <xf numFmtId="5" fontId="6" fillId="0" borderId="25" xfId="28" applyNumberFormat="1" applyFont="1" applyBorder="1" applyAlignment="1">
      <alignment horizontal="center" vertical="center"/>
    </xf>
    <xf numFmtId="5" fontId="6" fillId="0" borderId="35" xfId="28" applyNumberFormat="1" applyFont="1" applyBorder="1" applyAlignment="1">
      <alignment horizontal="center" vertical="center"/>
    </xf>
    <xf numFmtId="0" fontId="6" fillId="3" borderId="8" xfId="0" applyFont="1" applyFill="1" applyBorder="1" applyAlignment="1">
      <alignment horizontal="left" vertical="center"/>
    </xf>
    <xf numFmtId="0" fontId="6" fillId="3" borderId="9" xfId="0" applyFont="1" applyFill="1" applyBorder="1" applyAlignment="1">
      <alignment horizontal="left" vertical="center"/>
    </xf>
    <xf numFmtId="0" fontId="6" fillId="3" borderId="26" xfId="0" applyFont="1" applyFill="1" applyBorder="1" applyAlignment="1">
      <alignment horizontal="left" vertical="center"/>
    </xf>
    <xf numFmtId="0" fontId="6" fillId="3" borderId="27" xfId="0" applyFont="1" applyFill="1" applyBorder="1" applyAlignment="1">
      <alignment horizontal="center" vertical="center"/>
    </xf>
    <xf numFmtId="0" fontId="6" fillId="3" borderId="28" xfId="0" applyFont="1" applyFill="1" applyBorder="1" applyAlignment="1">
      <alignment horizontal="center" vertical="center"/>
    </xf>
    <xf numFmtId="0" fontId="26" fillId="0" borderId="30" xfId="0" applyFont="1" applyBorder="1" applyAlignment="1">
      <alignment horizontal="center" vertical="center"/>
    </xf>
    <xf numFmtId="0" fontId="26" fillId="0" borderId="31" xfId="0" applyFont="1" applyBorder="1" applyAlignment="1">
      <alignment horizontal="center" vertical="center"/>
    </xf>
    <xf numFmtId="0" fontId="26" fillId="0" borderId="3" xfId="0" applyFont="1" applyBorder="1" applyAlignment="1">
      <alignment horizontal="center" vertical="center"/>
    </xf>
    <xf numFmtId="0" fontId="26" fillId="0" borderId="38" xfId="0" applyFont="1" applyBorder="1" applyAlignment="1">
      <alignment horizontal="center" vertical="center"/>
    </xf>
    <xf numFmtId="0" fontId="25" fillId="0" borderId="30" xfId="0" applyFont="1" applyBorder="1" applyAlignment="1">
      <alignment horizontal="center" vertical="center"/>
    </xf>
    <xf numFmtId="0" fontId="25" fillId="0" borderId="3" xfId="0" applyFont="1" applyBorder="1" applyAlignment="1">
      <alignment horizontal="center" vertical="center"/>
    </xf>
    <xf numFmtId="0" fontId="27" fillId="0" borderId="39" xfId="0" applyFont="1" applyBorder="1" applyAlignment="1">
      <alignment horizontal="left" vertical="center"/>
    </xf>
    <xf numFmtId="0" fontId="34" fillId="2" borderId="2" xfId="29" applyFont="1" applyFill="1" applyBorder="1">
      <alignment vertical="center"/>
    </xf>
    <xf numFmtId="0" fontId="30" fillId="2" borderId="2" xfId="29" applyFont="1" applyFill="1" applyBorder="1">
      <alignment vertical="center"/>
    </xf>
    <xf numFmtId="0" fontId="34" fillId="2" borderId="2" xfId="14" applyFont="1" applyFill="1" applyBorder="1">
      <alignment vertical="center"/>
    </xf>
    <xf numFmtId="0" fontId="35" fillId="2" borderId="2" xfId="29" applyFont="1" applyFill="1" applyBorder="1">
      <alignment vertical="center"/>
    </xf>
    <xf numFmtId="0" fontId="35" fillId="2" borderId="2" xfId="14" applyFont="1" applyFill="1" applyBorder="1">
      <alignment vertical="center"/>
    </xf>
    <xf numFmtId="0" fontId="30" fillId="2" borderId="2" xfId="0" applyFont="1" applyFill="1" applyBorder="1" applyAlignment="1">
      <alignment vertical="center"/>
    </xf>
    <xf numFmtId="0" fontId="35" fillId="2" borderId="2" xfId="0" applyFont="1" applyFill="1" applyBorder="1" applyAlignment="1">
      <alignment vertical="center"/>
    </xf>
    <xf numFmtId="0" fontId="28" fillId="0" borderId="2" xfId="14" applyFont="1" applyBorder="1">
      <alignment vertical="center"/>
    </xf>
    <xf numFmtId="0" fontId="33" fillId="0" borderId="2" xfId="14" applyFont="1" applyBorder="1">
      <alignment vertical="center"/>
    </xf>
    <xf numFmtId="0" fontId="31" fillId="0" borderId="2" xfId="14" applyFont="1" applyBorder="1">
      <alignment vertical="center"/>
    </xf>
    <xf numFmtId="0" fontId="31" fillId="0" borderId="2" xfId="29" applyFont="1" applyBorder="1">
      <alignment vertical="center"/>
    </xf>
    <xf numFmtId="0" fontId="33" fillId="0" borderId="2" xfId="30" applyFont="1" applyBorder="1" applyAlignment="1">
      <alignment horizontal="left" vertical="center"/>
    </xf>
    <xf numFmtId="0" fontId="36" fillId="0" borderId="2" xfId="0" applyFont="1" applyBorder="1" applyAlignment="1">
      <alignment horizontal="left" vertical="center"/>
    </xf>
    <xf numFmtId="0" fontId="31" fillId="0" borderId="2" xfId="0" applyFont="1" applyBorder="1" applyAlignment="1">
      <alignment vertical="center"/>
    </xf>
    <xf numFmtId="0" fontId="39" fillId="0" borderId="2" xfId="29" applyFont="1" applyBorder="1" applyAlignment="1">
      <alignment horizontal="left" vertical="center"/>
    </xf>
    <xf numFmtId="0" fontId="33" fillId="2" borderId="2" xfId="0" applyFont="1" applyFill="1" applyBorder="1" applyAlignment="1">
      <alignment horizontal="left" vertical="center"/>
    </xf>
    <xf numFmtId="0" fontId="33" fillId="2" borderId="2" xfId="16" applyFont="1" applyFill="1" applyBorder="1">
      <alignment vertical="center"/>
    </xf>
    <xf numFmtId="0" fontId="28" fillId="2" borderId="2" xfId="29" applyFont="1" applyFill="1" applyBorder="1">
      <alignment vertical="center"/>
    </xf>
    <xf numFmtId="0" fontId="31" fillId="2" borderId="2" xfId="0" applyFont="1" applyFill="1" applyBorder="1" applyAlignment="1">
      <alignment horizontal="left" vertical="center"/>
    </xf>
    <xf numFmtId="0" fontId="31" fillId="2" borderId="2" xfId="16" applyFont="1" applyFill="1" applyBorder="1">
      <alignment vertical="center"/>
    </xf>
    <xf numFmtId="0" fontId="1" fillId="2" borderId="2" xfId="29" applyFill="1" applyBorder="1" applyAlignment="1">
      <alignment horizontal="center" vertical="center"/>
    </xf>
    <xf numFmtId="0" fontId="25" fillId="0" borderId="36" xfId="0" applyFont="1" applyBorder="1" applyAlignment="1">
      <alignment vertical="center"/>
    </xf>
    <xf numFmtId="14" fontId="26" fillId="0" borderId="30" xfId="0" applyNumberFormat="1" applyFont="1" applyBorder="1" applyAlignment="1">
      <alignment horizontal="center" vertical="center"/>
    </xf>
    <xf numFmtId="0" fontId="26" fillId="0" borderId="37" xfId="0" applyFont="1" applyBorder="1" applyAlignment="1">
      <alignment vertical="center"/>
    </xf>
    <xf numFmtId="0" fontId="27" fillId="2" borderId="2" xfId="29" applyFont="1" applyFill="1" applyBorder="1" applyAlignment="1">
      <alignment horizontal="center" vertical="center"/>
    </xf>
    <xf numFmtId="0" fontId="27" fillId="0" borderId="2" xfId="0" applyFont="1" applyBorder="1" applyAlignment="1">
      <alignment horizontal="right" vertical="center"/>
    </xf>
    <xf numFmtId="0" fontId="34" fillId="0" borderId="2" xfId="29" applyFont="1" applyBorder="1" applyAlignment="1">
      <alignment horizontal="right" vertical="center"/>
    </xf>
    <xf numFmtId="0" fontId="30" fillId="0" borderId="2" xfId="29" applyFont="1" applyBorder="1" applyAlignment="1">
      <alignment horizontal="right" vertical="center"/>
    </xf>
    <xf numFmtId="0" fontId="40" fillId="0" borderId="2" xfId="29" applyFont="1" applyBorder="1">
      <alignment vertical="center"/>
    </xf>
    <xf numFmtId="0" fontId="26" fillId="2" borderId="2" xfId="0" applyFont="1" applyFill="1" applyBorder="1" applyAlignment="1">
      <alignment horizontal="center" vertical="center"/>
    </xf>
    <xf numFmtId="0" fontId="30" fillId="0" borderId="2" xfId="0" applyFont="1" applyBorder="1" applyAlignment="1">
      <alignment vertical="center"/>
    </xf>
    <xf numFmtId="0" fontId="26" fillId="2" borderId="2" xfId="0" applyFont="1" applyFill="1" applyBorder="1" applyAlignment="1">
      <alignment horizontal="left" vertical="center"/>
    </xf>
    <xf numFmtId="0" fontId="28" fillId="0" borderId="2" xfId="0" applyFont="1" applyBorder="1"/>
    <xf numFmtId="0" fontId="28" fillId="0" borderId="2" xfId="29" applyFont="1" applyBorder="1" applyAlignment="1">
      <alignment horizontal="right" vertical="center"/>
    </xf>
    <xf numFmtId="0" fontId="33" fillId="0" borderId="2" xfId="0" applyFont="1" applyBorder="1"/>
    <xf numFmtId="0" fontId="33" fillId="0" borderId="2" xfId="29" applyFont="1" applyBorder="1" applyAlignment="1">
      <alignment horizontal="right" vertical="center"/>
    </xf>
    <xf numFmtId="0" fontId="31" fillId="0" borderId="2" xfId="13" applyFont="1" applyBorder="1" applyAlignment="1">
      <alignment horizontal="left" vertical="center"/>
    </xf>
    <xf numFmtId="0" fontId="33" fillId="0" borderId="2" xfId="13" applyFont="1" applyBorder="1" applyAlignment="1">
      <alignment horizontal="left" vertical="center"/>
    </xf>
    <xf numFmtId="0" fontId="32" fillId="0" borderId="2" xfId="29" applyFont="1" applyBorder="1">
      <alignment vertical="center"/>
    </xf>
    <xf numFmtId="0" fontId="28" fillId="0" borderId="2" xfId="30" applyFont="1" applyBorder="1">
      <alignment vertical="center"/>
    </xf>
    <xf numFmtId="0" fontId="41" fillId="0" borderId="2" xfId="16" applyFont="1" applyBorder="1" applyAlignment="1">
      <alignment horizontal="right" vertical="center"/>
    </xf>
    <xf numFmtId="0" fontId="27" fillId="0" borderId="2" xfId="22" applyFont="1" applyBorder="1" applyAlignment="1">
      <alignment horizontal="left"/>
    </xf>
    <xf numFmtId="0" fontId="31" fillId="0" borderId="2" xfId="30" applyFont="1" applyBorder="1">
      <alignment vertical="center"/>
    </xf>
    <xf numFmtId="0" fontId="27" fillId="0" borderId="2" xfId="30" applyFont="1" applyBorder="1">
      <alignment vertical="center"/>
    </xf>
    <xf numFmtId="0" fontId="28" fillId="2" borderId="2" xfId="0" applyFont="1" applyFill="1" applyBorder="1" applyAlignment="1">
      <alignment horizontal="right"/>
    </xf>
    <xf numFmtId="0" fontId="27" fillId="2" borderId="2" xfId="29" applyFont="1" applyFill="1" applyBorder="1">
      <alignment vertical="center"/>
    </xf>
    <xf numFmtId="0" fontId="28" fillId="0" borderId="2" xfId="15" applyFont="1" applyBorder="1" applyAlignment="1">
      <alignment horizontal="right"/>
    </xf>
    <xf numFmtId="0" fontId="26" fillId="0" borderId="0" xfId="0" applyFont="1" applyAlignment="1">
      <alignment vertical="center"/>
    </xf>
    <xf numFmtId="0" fontId="26" fillId="0" borderId="2" xfId="29" applyFont="1" applyBorder="1" applyAlignment="1">
      <alignment horizontal="center" vertical="center"/>
    </xf>
    <xf numFmtId="0" fontId="26" fillId="6" borderId="2" xfId="0" applyFont="1" applyFill="1" applyBorder="1" applyAlignment="1">
      <alignment horizontal="center" vertical="center"/>
    </xf>
  </cellXfs>
  <cellStyles count="33">
    <cellStyle name="Excel Built-in Normal" xfId="1" xr:uid="{00000000-0005-0000-0000-000000000000}"/>
    <cellStyle name="Excel Built-in Normal 2" xfId="2" xr:uid="{00000000-0005-0000-0000-000001000000}"/>
    <cellStyle name="Excel Built-in Normal 3" xfId="26" xr:uid="{00000000-0005-0000-0000-000002000000}"/>
    <cellStyle name="Excel Built-in Normal_2012ouzadraw" xfId="3" xr:uid="{00000000-0005-0000-0000-000003000000}"/>
    <cellStyle name="ハイパーリンク" xfId="4" builtinId="8"/>
    <cellStyle name="通貨" xfId="28" builtinId="7"/>
    <cellStyle name="通貨 2" xfId="5" xr:uid="{00000000-0005-0000-0000-000006000000}"/>
    <cellStyle name="標準" xfId="0" builtinId="0"/>
    <cellStyle name="標準 10" xfId="6" xr:uid="{00000000-0005-0000-0000-000008000000}"/>
    <cellStyle name="標準 10 2" xfId="24" xr:uid="{00000000-0005-0000-0000-000009000000}"/>
    <cellStyle name="標準 11" xfId="20" xr:uid="{00000000-0005-0000-0000-00000A000000}"/>
    <cellStyle name="標準 13" xfId="27" xr:uid="{AB91DE73-5962-4144-BCE2-625CB79E7E47}"/>
    <cellStyle name="標準 2" xfId="7" xr:uid="{00000000-0005-0000-0000-00000B000000}"/>
    <cellStyle name="標準 2 10" xfId="31" xr:uid="{04FE1FA8-EDFF-488E-BDDF-C5BB8A27C85B}"/>
    <cellStyle name="標準 2 2" xfId="8" xr:uid="{00000000-0005-0000-0000-00000C000000}"/>
    <cellStyle name="標準 2 2 2" xfId="9" xr:uid="{00000000-0005-0000-0000-00000D000000}"/>
    <cellStyle name="標準 2 2_登録ナンバー　2012.9.3" xfId="10" xr:uid="{00000000-0005-0000-0000-00000E000000}"/>
    <cellStyle name="標準 2_2012ouzadraw" xfId="11" xr:uid="{00000000-0005-0000-0000-00000F000000}"/>
    <cellStyle name="標準 3" xfId="12" xr:uid="{00000000-0005-0000-0000-000010000000}"/>
    <cellStyle name="標準 3 2" xfId="13" xr:uid="{00000000-0005-0000-0000-000011000000}"/>
    <cellStyle name="標準 3_登録ナンバー" xfId="14" xr:uid="{00000000-0005-0000-0000-000012000000}"/>
    <cellStyle name="標準 3_登録ナンバー 2" xfId="30" xr:uid="{95F00477-398D-4312-A842-C9C2B93C5C99}"/>
    <cellStyle name="標準 4" xfId="15" xr:uid="{00000000-0005-0000-0000-000015000000}"/>
    <cellStyle name="標準 4 2" xfId="22" xr:uid="{00000000-0005-0000-0000-000016000000}"/>
    <cellStyle name="標準 5" xfId="16" xr:uid="{00000000-0005-0000-0000-000017000000}"/>
    <cellStyle name="標準 5 2" xfId="32" xr:uid="{6AB0FA52-FAA7-4ADB-9E76-7CB22A703994}"/>
    <cellStyle name="標準 6" xfId="17" xr:uid="{00000000-0005-0000-0000-000018000000}"/>
    <cellStyle name="標準 6 2" xfId="23" xr:uid="{00000000-0005-0000-0000-000019000000}"/>
    <cellStyle name="標準 7" xfId="18" xr:uid="{00000000-0005-0000-0000-00001A000000}"/>
    <cellStyle name="標準 8" xfId="21" xr:uid="{00000000-0005-0000-0000-00001B000000}"/>
    <cellStyle name="標準 9" xfId="19" xr:uid="{00000000-0005-0000-0000-00001C000000}"/>
    <cellStyle name="標準 9 2" xfId="25" xr:uid="{00000000-0005-0000-0000-00001D000000}"/>
    <cellStyle name="標準_Book2_登録ナンバー" xfId="29" xr:uid="{BEA29889-8113-4998-A0A3-D23B54DEAC6A}"/>
  </cellStyles>
  <dxfs count="15">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FF3F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76200</xdr:colOff>
      <xdr:row>305</xdr:row>
      <xdr:rowOff>114300</xdr:rowOff>
    </xdr:from>
    <xdr:to>
      <xdr:col>2</xdr:col>
      <xdr:colOff>76200</xdr:colOff>
      <xdr:row>305</xdr:row>
      <xdr:rowOff>114300</xdr:rowOff>
    </xdr:to>
    <xdr:sp macro="" textlink="">
      <xdr:nvSpPr>
        <xdr:cNvPr id="27" name="Line 8">
          <a:extLst>
            <a:ext uri="{FF2B5EF4-FFF2-40B4-BE49-F238E27FC236}">
              <a16:creationId xmlns:a16="http://schemas.microsoft.com/office/drawing/2014/main" id="{32A848D3-AABC-4E80-883C-58D565584153}"/>
            </a:ext>
          </a:extLst>
        </xdr:cNvPr>
        <xdr:cNvSpPr>
          <a:spLocks noChangeShapeType="1"/>
        </xdr:cNvSpPr>
      </xdr:nvSpPr>
      <xdr:spPr bwMode="auto">
        <a:xfrm flipH="1">
          <a:off x="1498600" y="57537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305</xdr:row>
      <xdr:rowOff>114300</xdr:rowOff>
    </xdr:from>
    <xdr:to>
      <xdr:col>2</xdr:col>
      <xdr:colOff>76200</xdr:colOff>
      <xdr:row>305</xdr:row>
      <xdr:rowOff>114300</xdr:rowOff>
    </xdr:to>
    <xdr:sp macro="" textlink="">
      <xdr:nvSpPr>
        <xdr:cNvPr id="29" name="Line 8">
          <a:extLst>
            <a:ext uri="{FF2B5EF4-FFF2-40B4-BE49-F238E27FC236}">
              <a16:creationId xmlns:a16="http://schemas.microsoft.com/office/drawing/2014/main" id="{AAD71AC5-22BB-440A-B29C-BF12F0CA291D}"/>
            </a:ext>
          </a:extLst>
        </xdr:cNvPr>
        <xdr:cNvSpPr>
          <a:spLocks noChangeShapeType="1"/>
        </xdr:cNvSpPr>
      </xdr:nvSpPr>
      <xdr:spPr bwMode="auto">
        <a:xfrm flipH="1">
          <a:off x="1498600" y="57537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297</xdr:row>
      <xdr:rowOff>114300</xdr:rowOff>
    </xdr:from>
    <xdr:to>
      <xdr:col>2</xdr:col>
      <xdr:colOff>76200</xdr:colOff>
      <xdr:row>297</xdr:row>
      <xdr:rowOff>114300</xdr:rowOff>
    </xdr:to>
    <xdr:sp macro="" textlink="">
      <xdr:nvSpPr>
        <xdr:cNvPr id="30" name="Line 8">
          <a:extLst>
            <a:ext uri="{FF2B5EF4-FFF2-40B4-BE49-F238E27FC236}">
              <a16:creationId xmlns:a16="http://schemas.microsoft.com/office/drawing/2014/main" id="{B58B6CE7-68D5-4996-97D0-C518C14789D6}"/>
            </a:ext>
          </a:extLst>
        </xdr:cNvPr>
        <xdr:cNvSpPr>
          <a:spLocks noChangeShapeType="1"/>
        </xdr:cNvSpPr>
      </xdr:nvSpPr>
      <xdr:spPr bwMode="auto">
        <a:xfrm flipH="1">
          <a:off x="1498600" y="56114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289</xdr:row>
      <xdr:rowOff>114300</xdr:rowOff>
    </xdr:from>
    <xdr:to>
      <xdr:col>2</xdr:col>
      <xdr:colOff>76200</xdr:colOff>
      <xdr:row>289</xdr:row>
      <xdr:rowOff>114300</xdr:rowOff>
    </xdr:to>
    <xdr:sp macro="" textlink="">
      <xdr:nvSpPr>
        <xdr:cNvPr id="40" name="Line 8">
          <a:extLst>
            <a:ext uri="{FF2B5EF4-FFF2-40B4-BE49-F238E27FC236}">
              <a16:creationId xmlns:a16="http://schemas.microsoft.com/office/drawing/2014/main" id="{983F5057-C858-40EB-B0BB-0386B5280976}"/>
            </a:ext>
          </a:extLst>
        </xdr:cNvPr>
        <xdr:cNvSpPr>
          <a:spLocks noChangeShapeType="1"/>
        </xdr:cNvSpPr>
      </xdr:nvSpPr>
      <xdr:spPr bwMode="auto">
        <a:xfrm flipH="1">
          <a:off x="1498600" y="54705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289</xdr:row>
      <xdr:rowOff>114300</xdr:rowOff>
    </xdr:from>
    <xdr:to>
      <xdr:col>2</xdr:col>
      <xdr:colOff>76200</xdr:colOff>
      <xdr:row>289</xdr:row>
      <xdr:rowOff>114300</xdr:rowOff>
    </xdr:to>
    <xdr:sp macro="" textlink="">
      <xdr:nvSpPr>
        <xdr:cNvPr id="41" name="Line 8">
          <a:extLst>
            <a:ext uri="{FF2B5EF4-FFF2-40B4-BE49-F238E27FC236}">
              <a16:creationId xmlns:a16="http://schemas.microsoft.com/office/drawing/2014/main" id="{5E735475-A27C-406C-B87A-173E8689BEF1}"/>
            </a:ext>
          </a:extLst>
        </xdr:cNvPr>
        <xdr:cNvSpPr>
          <a:spLocks noChangeShapeType="1"/>
        </xdr:cNvSpPr>
      </xdr:nvSpPr>
      <xdr:spPr bwMode="auto">
        <a:xfrm flipH="1">
          <a:off x="1498600" y="54705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300</xdr:row>
      <xdr:rowOff>114300</xdr:rowOff>
    </xdr:from>
    <xdr:to>
      <xdr:col>2</xdr:col>
      <xdr:colOff>76200</xdr:colOff>
      <xdr:row>300</xdr:row>
      <xdr:rowOff>114300</xdr:rowOff>
    </xdr:to>
    <xdr:sp macro="" textlink="">
      <xdr:nvSpPr>
        <xdr:cNvPr id="109" name="Line 8">
          <a:extLst>
            <a:ext uri="{FF2B5EF4-FFF2-40B4-BE49-F238E27FC236}">
              <a16:creationId xmlns:a16="http://schemas.microsoft.com/office/drawing/2014/main" id="{9C9C737D-B1CE-42FF-AF84-4AAFDE8A947D}"/>
            </a:ext>
          </a:extLst>
        </xdr:cNvPr>
        <xdr:cNvSpPr>
          <a:spLocks noChangeShapeType="1"/>
        </xdr:cNvSpPr>
      </xdr:nvSpPr>
      <xdr:spPr bwMode="auto">
        <a:xfrm flipH="1">
          <a:off x="1498600" y="56648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300</xdr:row>
      <xdr:rowOff>114300</xdr:rowOff>
    </xdr:from>
    <xdr:to>
      <xdr:col>2</xdr:col>
      <xdr:colOff>76200</xdr:colOff>
      <xdr:row>300</xdr:row>
      <xdr:rowOff>114300</xdr:rowOff>
    </xdr:to>
    <xdr:sp macro="" textlink="">
      <xdr:nvSpPr>
        <xdr:cNvPr id="111" name="Line 8">
          <a:extLst>
            <a:ext uri="{FF2B5EF4-FFF2-40B4-BE49-F238E27FC236}">
              <a16:creationId xmlns:a16="http://schemas.microsoft.com/office/drawing/2014/main" id="{3240632E-C8E0-49F8-B3CF-35B5B5DE1214}"/>
            </a:ext>
          </a:extLst>
        </xdr:cNvPr>
        <xdr:cNvSpPr>
          <a:spLocks noChangeShapeType="1"/>
        </xdr:cNvSpPr>
      </xdr:nvSpPr>
      <xdr:spPr bwMode="auto">
        <a:xfrm flipH="1">
          <a:off x="1498600" y="56648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292</xdr:row>
      <xdr:rowOff>114300</xdr:rowOff>
    </xdr:from>
    <xdr:to>
      <xdr:col>2</xdr:col>
      <xdr:colOff>76200</xdr:colOff>
      <xdr:row>292</xdr:row>
      <xdr:rowOff>114300</xdr:rowOff>
    </xdr:to>
    <xdr:sp macro="" textlink="">
      <xdr:nvSpPr>
        <xdr:cNvPr id="112" name="Line 8">
          <a:extLst>
            <a:ext uri="{FF2B5EF4-FFF2-40B4-BE49-F238E27FC236}">
              <a16:creationId xmlns:a16="http://schemas.microsoft.com/office/drawing/2014/main" id="{B5309A1E-FA1D-4F3A-9ABF-F77B37BF030D}"/>
            </a:ext>
          </a:extLst>
        </xdr:cNvPr>
        <xdr:cNvSpPr>
          <a:spLocks noChangeShapeType="1"/>
        </xdr:cNvSpPr>
      </xdr:nvSpPr>
      <xdr:spPr bwMode="auto">
        <a:xfrm flipH="1">
          <a:off x="1498600" y="5523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287</xdr:row>
      <xdr:rowOff>114300</xdr:rowOff>
    </xdr:from>
    <xdr:to>
      <xdr:col>2</xdr:col>
      <xdr:colOff>76200</xdr:colOff>
      <xdr:row>287</xdr:row>
      <xdr:rowOff>114300</xdr:rowOff>
    </xdr:to>
    <xdr:sp macro="" textlink="">
      <xdr:nvSpPr>
        <xdr:cNvPr id="157" name="Line 8">
          <a:extLst>
            <a:ext uri="{FF2B5EF4-FFF2-40B4-BE49-F238E27FC236}">
              <a16:creationId xmlns:a16="http://schemas.microsoft.com/office/drawing/2014/main" id="{ED6746BE-D938-4CBF-9705-E0747828AC79}"/>
            </a:ext>
          </a:extLst>
        </xdr:cNvPr>
        <xdr:cNvSpPr>
          <a:spLocks noChangeShapeType="1"/>
        </xdr:cNvSpPr>
      </xdr:nvSpPr>
      <xdr:spPr bwMode="auto">
        <a:xfrm flipH="1">
          <a:off x="1498600" y="54349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287</xdr:row>
      <xdr:rowOff>114300</xdr:rowOff>
    </xdr:from>
    <xdr:to>
      <xdr:col>2</xdr:col>
      <xdr:colOff>76200</xdr:colOff>
      <xdr:row>287</xdr:row>
      <xdr:rowOff>114300</xdr:rowOff>
    </xdr:to>
    <xdr:sp macro="" textlink="">
      <xdr:nvSpPr>
        <xdr:cNvPr id="158" name="Line 8">
          <a:extLst>
            <a:ext uri="{FF2B5EF4-FFF2-40B4-BE49-F238E27FC236}">
              <a16:creationId xmlns:a16="http://schemas.microsoft.com/office/drawing/2014/main" id="{414E8110-E318-436A-BF54-6164B0337375}"/>
            </a:ext>
          </a:extLst>
        </xdr:cNvPr>
        <xdr:cNvSpPr>
          <a:spLocks noChangeShapeType="1"/>
        </xdr:cNvSpPr>
      </xdr:nvSpPr>
      <xdr:spPr bwMode="auto">
        <a:xfrm flipH="1">
          <a:off x="1498600" y="54349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287</xdr:row>
      <xdr:rowOff>114300</xdr:rowOff>
    </xdr:from>
    <xdr:to>
      <xdr:col>2</xdr:col>
      <xdr:colOff>76200</xdr:colOff>
      <xdr:row>287</xdr:row>
      <xdr:rowOff>114300</xdr:rowOff>
    </xdr:to>
    <xdr:sp macro="" textlink="">
      <xdr:nvSpPr>
        <xdr:cNvPr id="183" name="Line 8">
          <a:extLst>
            <a:ext uri="{FF2B5EF4-FFF2-40B4-BE49-F238E27FC236}">
              <a16:creationId xmlns:a16="http://schemas.microsoft.com/office/drawing/2014/main" id="{02496CF1-628F-4BE6-BC96-545AAEF90851}"/>
            </a:ext>
          </a:extLst>
        </xdr:cNvPr>
        <xdr:cNvSpPr>
          <a:spLocks noChangeShapeType="1"/>
        </xdr:cNvSpPr>
      </xdr:nvSpPr>
      <xdr:spPr bwMode="auto">
        <a:xfrm flipH="1">
          <a:off x="1498600" y="54349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287</xdr:row>
      <xdr:rowOff>114300</xdr:rowOff>
    </xdr:from>
    <xdr:to>
      <xdr:col>2</xdr:col>
      <xdr:colOff>76200</xdr:colOff>
      <xdr:row>287</xdr:row>
      <xdr:rowOff>114300</xdr:rowOff>
    </xdr:to>
    <xdr:sp macro="" textlink="">
      <xdr:nvSpPr>
        <xdr:cNvPr id="184" name="Line 8">
          <a:extLst>
            <a:ext uri="{FF2B5EF4-FFF2-40B4-BE49-F238E27FC236}">
              <a16:creationId xmlns:a16="http://schemas.microsoft.com/office/drawing/2014/main" id="{DF019F3E-6988-4241-A5C8-59CC15EE30D6}"/>
            </a:ext>
          </a:extLst>
        </xdr:cNvPr>
        <xdr:cNvSpPr>
          <a:spLocks noChangeShapeType="1"/>
        </xdr:cNvSpPr>
      </xdr:nvSpPr>
      <xdr:spPr bwMode="auto">
        <a:xfrm flipH="1">
          <a:off x="1498600" y="54349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287</xdr:row>
      <xdr:rowOff>114300</xdr:rowOff>
    </xdr:from>
    <xdr:to>
      <xdr:col>2</xdr:col>
      <xdr:colOff>76200</xdr:colOff>
      <xdr:row>287</xdr:row>
      <xdr:rowOff>114300</xdr:rowOff>
    </xdr:to>
    <xdr:sp macro="" textlink="">
      <xdr:nvSpPr>
        <xdr:cNvPr id="191" name="Line 8">
          <a:extLst>
            <a:ext uri="{FF2B5EF4-FFF2-40B4-BE49-F238E27FC236}">
              <a16:creationId xmlns:a16="http://schemas.microsoft.com/office/drawing/2014/main" id="{C0512D50-A0C3-4059-B341-057109B930EC}"/>
            </a:ext>
          </a:extLst>
        </xdr:cNvPr>
        <xdr:cNvSpPr>
          <a:spLocks noChangeShapeType="1"/>
        </xdr:cNvSpPr>
      </xdr:nvSpPr>
      <xdr:spPr bwMode="auto">
        <a:xfrm flipH="1">
          <a:off x="1498600" y="54349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287</xdr:row>
      <xdr:rowOff>114300</xdr:rowOff>
    </xdr:from>
    <xdr:to>
      <xdr:col>2</xdr:col>
      <xdr:colOff>76200</xdr:colOff>
      <xdr:row>287</xdr:row>
      <xdr:rowOff>114300</xdr:rowOff>
    </xdr:to>
    <xdr:sp macro="" textlink="">
      <xdr:nvSpPr>
        <xdr:cNvPr id="192" name="Line 8">
          <a:extLst>
            <a:ext uri="{FF2B5EF4-FFF2-40B4-BE49-F238E27FC236}">
              <a16:creationId xmlns:a16="http://schemas.microsoft.com/office/drawing/2014/main" id="{1C5AD4E2-4570-4452-B2D1-7219E948F8E1}"/>
            </a:ext>
          </a:extLst>
        </xdr:cNvPr>
        <xdr:cNvSpPr>
          <a:spLocks noChangeShapeType="1"/>
        </xdr:cNvSpPr>
      </xdr:nvSpPr>
      <xdr:spPr bwMode="auto">
        <a:xfrm flipH="1">
          <a:off x="1498600" y="54349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287</xdr:row>
      <xdr:rowOff>114300</xdr:rowOff>
    </xdr:from>
    <xdr:to>
      <xdr:col>2</xdr:col>
      <xdr:colOff>47625</xdr:colOff>
      <xdr:row>287</xdr:row>
      <xdr:rowOff>114300</xdr:rowOff>
    </xdr:to>
    <xdr:sp macro="" textlink="">
      <xdr:nvSpPr>
        <xdr:cNvPr id="199" name="Line 8">
          <a:extLst>
            <a:ext uri="{FF2B5EF4-FFF2-40B4-BE49-F238E27FC236}">
              <a16:creationId xmlns:a16="http://schemas.microsoft.com/office/drawing/2014/main" id="{947ADEA9-592E-429C-98A7-9E9F693D82AF}"/>
            </a:ext>
          </a:extLst>
        </xdr:cNvPr>
        <xdr:cNvSpPr>
          <a:spLocks noChangeShapeType="1"/>
        </xdr:cNvSpPr>
      </xdr:nvSpPr>
      <xdr:spPr bwMode="auto">
        <a:xfrm flipH="1">
          <a:off x="1498600" y="54349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287</xdr:row>
      <xdr:rowOff>114300</xdr:rowOff>
    </xdr:from>
    <xdr:to>
      <xdr:col>2</xdr:col>
      <xdr:colOff>47625</xdr:colOff>
      <xdr:row>287</xdr:row>
      <xdr:rowOff>114300</xdr:rowOff>
    </xdr:to>
    <xdr:sp macro="" textlink="">
      <xdr:nvSpPr>
        <xdr:cNvPr id="200" name="Line 8">
          <a:extLst>
            <a:ext uri="{FF2B5EF4-FFF2-40B4-BE49-F238E27FC236}">
              <a16:creationId xmlns:a16="http://schemas.microsoft.com/office/drawing/2014/main" id="{E070E062-146F-4FBA-AD34-F07DD7F20971}"/>
            </a:ext>
          </a:extLst>
        </xdr:cNvPr>
        <xdr:cNvSpPr>
          <a:spLocks noChangeShapeType="1"/>
        </xdr:cNvSpPr>
      </xdr:nvSpPr>
      <xdr:spPr bwMode="auto">
        <a:xfrm flipH="1">
          <a:off x="1498600" y="54349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287</xdr:row>
      <xdr:rowOff>114300</xdr:rowOff>
    </xdr:from>
    <xdr:to>
      <xdr:col>2</xdr:col>
      <xdr:colOff>76200</xdr:colOff>
      <xdr:row>287</xdr:row>
      <xdr:rowOff>114300</xdr:rowOff>
    </xdr:to>
    <xdr:sp macro="" textlink="">
      <xdr:nvSpPr>
        <xdr:cNvPr id="207" name="Line 8">
          <a:extLst>
            <a:ext uri="{FF2B5EF4-FFF2-40B4-BE49-F238E27FC236}">
              <a16:creationId xmlns:a16="http://schemas.microsoft.com/office/drawing/2014/main" id="{BE452DC0-34A3-4A8E-B3AA-0CBF8B4D221A}"/>
            </a:ext>
          </a:extLst>
        </xdr:cNvPr>
        <xdr:cNvSpPr>
          <a:spLocks noChangeShapeType="1"/>
        </xdr:cNvSpPr>
      </xdr:nvSpPr>
      <xdr:spPr bwMode="auto">
        <a:xfrm flipH="1">
          <a:off x="1498600" y="54349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287</xdr:row>
      <xdr:rowOff>114300</xdr:rowOff>
    </xdr:from>
    <xdr:to>
      <xdr:col>2</xdr:col>
      <xdr:colOff>76200</xdr:colOff>
      <xdr:row>287</xdr:row>
      <xdr:rowOff>114300</xdr:rowOff>
    </xdr:to>
    <xdr:sp macro="" textlink="">
      <xdr:nvSpPr>
        <xdr:cNvPr id="208" name="Line 8">
          <a:extLst>
            <a:ext uri="{FF2B5EF4-FFF2-40B4-BE49-F238E27FC236}">
              <a16:creationId xmlns:a16="http://schemas.microsoft.com/office/drawing/2014/main" id="{DED7E2D9-5FF3-4A4C-BEE6-0ADAED04A499}"/>
            </a:ext>
          </a:extLst>
        </xdr:cNvPr>
        <xdr:cNvSpPr>
          <a:spLocks noChangeShapeType="1"/>
        </xdr:cNvSpPr>
      </xdr:nvSpPr>
      <xdr:spPr bwMode="auto">
        <a:xfrm flipH="1">
          <a:off x="1498600" y="54349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303</xdr:row>
      <xdr:rowOff>114300</xdr:rowOff>
    </xdr:from>
    <xdr:to>
      <xdr:col>2</xdr:col>
      <xdr:colOff>76200</xdr:colOff>
      <xdr:row>303</xdr:row>
      <xdr:rowOff>114300</xdr:rowOff>
    </xdr:to>
    <xdr:sp macro="" textlink="">
      <xdr:nvSpPr>
        <xdr:cNvPr id="228" name="Line 8">
          <a:extLst>
            <a:ext uri="{FF2B5EF4-FFF2-40B4-BE49-F238E27FC236}">
              <a16:creationId xmlns:a16="http://schemas.microsoft.com/office/drawing/2014/main" id="{695D62A6-8100-4080-8437-E37DD6DCED76}"/>
            </a:ext>
          </a:extLst>
        </xdr:cNvPr>
        <xdr:cNvSpPr>
          <a:spLocks noChangeShapeType="1"/>
        </xdr:cNvSpPr>
      </xdr:nvSpPr>
      <xdr:spPr bwMode="auto">
        <a:xfrm flipH="1">
          <a:off x="1498600" y="57181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303</xdr:row>
      <xdr:rowOff>114300</xdr:rowOff>
    </xdr:from>
    <xdr:to>
      <xdr:col>2</xdr:col>
      <xdr:colOff>76200</xdr:colOff>
      <xdr:row>303</xdr:row>
      <xdr:rowOff>114300</xdr:rowOff>
    </xdr:to>
    <xdr:sp macro="" textlink="">
      <xdr:nvSpPr>
        <xdr:cNvPr id="229" name="Line 8">
          <a:extLst>
            <a:ext uri="{FF2B5EF4-FFF2-40B4-BE49-F238E27FC236}">
              <a16:creationId xmlns:a16="http://schemas.microsoft.com/office/drawing/2014/main" id="{784AF79A-CCAE-44CF-A829-04958E7F2FAD}"/>
            </a:ext>
          </a:extLst>
        </xdr:cNvPr>
        <xdr:cNvSpPr>
          <a:spLocks noChangeShapeType="1"/>
        </xdr:cNvSpPr>
      </xdr:nvSpPr>
      <xdr:spPr bwMode="auto">
        <a:xfrm flipH="1">
          <a:off x="1498600" y="57181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296</xdr:row>
      <xdr:rowOff>114300</xdr:rowOff>
    </xdr:from>
    <xdr:to>
      <xdr:col>2</xdr:col>
      <xdr:colOff>76200</xdr:colOff>
      <xdr:row>296</xdr:row>
      <xdr:rowOff>114300</xdr:rowOff>
    </xdr:to>
    <xdr:sp macro="" textlink="">
      <xdr:nvSpPr>
        <xdr:cNvPr id="230" name="Line 8">
          <a:extLst>
            <a:ext uri="{FF2B5EF4-FFF2-40B4-BE49-F238E27FC236}">
              <a16:creationId xmlns:a16="http://schemas.microsoft.com/office/drawing/2014/main" id="{6E7FE705-19A2-40AB-9878-F6BB02B44CD6}"/>
            </a:ext>
          </a:extLst>
        </xdr:cNvPr>
        <xdr:cNvSpPr>
          <a:spLocks noChangeShapeType="1"/>
        </xdr:cNvSpPr>
      </xdr:nvSpPr>
      <xdr:spPr bwMode="auto">
        <a:xfrm flipH="1">
          <a:off x="1498600" y="55937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289</xdr:row>
      <xdr:rowOff>114300</xdr:rowOff>
    </xdr:from>
    <xdr:to>
      <xdr:col>2</xdr:col>
      <xdr:colOff>76200</xdr:colOff>
      <xdr:row>289</xdr:row>
      <xdr:rowOff>114300</xdr:rowOff>
    </xdr:to>
    <xdr:sp macro="" textlink="">
      <xdr:nvSpPr>
        <xdr:cNvPr id="233" name="Line 8">
          <a:extLst>
            <a:ext uri="{FF2B5EF4-FFF2-40B4-BE49-F238E27FC236}">
              <a16:creationId xmlns:a16="http://schemas.microsoft.com/office/drawing/2014/main" id="{0B84C0C7-3C46-4060-A5E0-C3C4DB6C8CE7}"/>
            </a:ext>
          </a:extLst>
        </xdr:cNvPr>
        <xdr:cNvSpPr>
          <a:spLocks noChangeShapeType="1"/>
        </xdr:cNvSpPr>
      </xdr:nvSpPr>
      <xdr:spPr bwMode="auto">
        <a:xfrm flipH="1">
          <a:off x="1498600" y="54705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289</xdr:row>
      <xdr:rowOff>114300</xdr:rowOff>
    </xdr:from>
    <xdr:to>
      <xdr:col>2</xdr:col>
      <xdr:colOff>76200</xdr:colOff>
      <xdr:row>289</xdr:row>
      <xdr:rowOff>114300</xdr:rowOff>
    </xdr:to>
    <xdr:sp macro="" textlink="">
      <xdr:nvSpPr>
        <xdr:cNvPr id="234" name="Line 8">
          <a:extLst>
            <a:ext uri="{FF2B5EF4-FFF2-40B4-BE49-F238E27FC236}">
              <a16:creationId xmlns:a16="http://schemas.microsoft.com/office/drawing/2014/main" id="{6F9566A8-B364-41BB-85A6-72FDFDA590A8}"/>
            </a:ext>
          </a:extLst>
        </xdr:cNvPr>
        <xdr:cNvSpPr>
          <a:spLocks noChangeShapeType="1"/>
        </xdr:cNvSpPr>
      </xdr:nvSpPr>
      <xdr:spPr bwMode="auto">
        <a:xfrm flipH="1">
          <a:off x="1498600" y="54705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289</xdr:row>
      <xdr:rowOff>114300</xdr:rowOff>
    </xdr:from>
    <xdr:to>
      <xdr:col>2</xdr:col>
      <xdr:colOff>76200</xdr:colOff>
      <xdr:row>289</xdr:row>
      <xdr:rowOff>114300</xdr:rowOff>
    </xdr:to>
    <xdr:sp macro="" textlink="">
      <xdr:nvSpPr>
        <xdr:cNvPr id="235" name="Line 8">
          <a:extLst>
            <a:ext uri="{FF2B5EF4-FFF2-40B4-BE49-F238E27FC236}">
              <a16:creationId xmlns:a16="http://schemas.microsoft.com/office/drawing/2014/main" id="{09F77430-A9D7-4B66-AC5F-FCA9A8772C71}"/>
            </a:ext>
          </a:extLst>
        </xdr:cNvPr>
        <xdr:cNvSpPr>
          <a:spLocks noChangeShapeType="1"/>
        </xdr:cNvSpPr>
      </xdr:nvSpPr>
      <xdr:spPr bwMode="auto">
        <a:xfrm flipH="1">
          <a:off x="1498600" y="54705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289</xdr:row>
      <xdr:rowOff>114300</xdr:rowOff>
    </xdr:from>
    <xdr:to>
      <xdr:col>2</xdr:col>
      <xdr:colOff>76200</xdr:colOff>
      <xdr:row>289</xdr:row>
      <xdr:rowOff>114300</xdr:rowOff>
    </xdr:to>
    <xdr:sp macro="" textlink="">
      <xdr:nvSpPr>
        <xdr:cNvPr id="236" name="Line 8">
          <a:extLst>
            <a:ext uri="{FF2B5EF4-FFF2-40B4-BE49-F238E27FC236}">
              <a16:creationId xmlns:a16="http://schemas.microsoft.com/office/drawing/2014/main" id="{50FB836A-4E74-491B-B3F7-5AE2834FFFB9}"/>
            </a:ext>
          </a:extLst>
        </xdr:cNvPr>
        <xdr:cNvSpPr>
          <a:spLocks noChangeShapeType="1"/>
        </xdr:cNvSpPr>
      </xdr:nvSpPr>
      <xdr:spPr bwMode="auto">
        <a:xfrm flipH="1">
          <a:off x="1498600" y="54705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289</xdr:row>
      <xdr:rowOff>114300</xdr:rowOff>
    </xdr:from>
    <xdr:to>
      <xdr:col>2</xdr:col>
      <xdr:colOff>76200</xdr:colOff>
      <xdr:row>289</xdr:row>
      <xdr:rowOff>114300</xdr:rowOff>
    </xdr:to>
    <xdr:sp macro="" textlink="">
      <xdr:nvSpPr>
        <xdr:cNvPr id="237" name="Line 8">
          <a:extLst>
            <a:ext uri="{FF2B5EF4-FFF2-40B4-BE49-F238E27FC236}">
              <a16:creationId xmlns:a16="http://schemas.microsoft.com/office/drawing/2014/main" id="{53A37F18-565B-44AB-A5E7-E07AE5EDAD87}"/>
            </a:ext>
          </a:extLst>
        </xdr:cNvPr>
        <xdr:cNvSpPr>
          <a:spLocks noChangeShapeType="1"/>
        </xdr:cNvSpPr>
      </xdr:nvSpPr>
      <xdr:spPr bwMode="auto">
        <a:xfrm flipH="1">
          <a:off x="1498600" y="54705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289</xdr:row>
      <xdr:rowOff>114300</xdr:rowOff>
    </xdr:from>
    <xdr:to>
      <xdr:col>2</xdr:col>
      <xdr:colOff>76200</xdr:colOff>
      <xdr:row>289</xdr:row>
      <xdr:rowOff>114300</xdr:rowOff>
    </xdr:to>
    <xdr:sp macro="" textlink="">
      <xdr:nvSpPr>
        <xdr:cNvPr id="238" name="Line 8">
          <a:extLst>
            <a:ext uri="{FF2B5EF4-FFF2-40B4-BE49-F238E27FC236}">
              <a16:creationId xmlns:a16="http://schemas.microsoft.com/office/drawing/2014/main" id="{BC544876-9879-428A-9759-02592BA27729}"/>
            </a:ext>
          </a:extLst>
        </xdr:cNvPr>
        <xdr:cNvSpPr>
          <a:spLocks noChangeShapeType="1"/>
        </xdr:cNvSpPr>
      </xdr:nvSpPr>
      <xdr:spPr bwMode="auto">
        <a:xfrm flipH="1">
          <a:off x="1498600" y="54705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289</xdr:row>
      <xdr:rowOff>114300</xdr:rowOff>
    </xdr:from>
    <xdr:to>
      <xdr:col>2</xdr:col>
      <xdr:colOff>47625</xdr:colOff>
      <xdr:row>289</xdr:row>
      <xdr:rowOff>114300</xdr:rowOff>
    </xdr:to>
    <xdr:sp macro="" textlink="">
      <xdr:nvSpPr>
        <xdr:cNvPr id="239" name="Line 8">
          <a:extLst>
            <a:ext uri="{FF2B5EF4-FFF2-40B4-BE49-F238E27FC236}">
              <a16:creationId xmlns:a16="http://schemas.microsoft.com/office/drawing/2014/main" id="{3EA98355-4C18-40B8-B00D-21474D3CA448}"/>
            </a:ext>
          </a:extLst>
        </xdr:cNvPr>
        <xdr:cNvSpPr>
          <a:spLocks noChangeShapeType="1"/>
        </xdr:cNvSpPr>
      </xdr:nvSpPr>
      <xdr:spPr bwMode="auto">
        <a:xfrm flipH="1">
          <a:off x="1498600" y="54705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289</xdr:row>
      <xdr:rowOff>114300</xdr:rowOff>
    </xdr:from>
    <xdr:to>
      <xdr:col>2</xdr:col>
      <xdr:colOff>47625</xdr:colOff>
      <xdr:row>289</xdr:row>
      <xdr:rowOff>114300</xdr:rowOff>
    </xdr:to>
    <xdr:sp macro="" textlink="">
      <xdr:nvSpPr>
        <xdr:cNvPr id="240" name="Line 8">
          <a:extLst>
            <a:ext uri="{FF2B5EF4-FFF2-40B4-BE49-F238E27FC236}">
              <a16:creationId xmlns:a16="http://schemas.microsoft.com/office/drawing/2014/main" id="{79DC5790-F412-4172-B3D4-7FBEDB9AA76F}"/>
            </a:ext>
          </a:extLst>
        </xdr:cNvPr>
        <xdr:cNvSpPr>
          <a:spLocks noChangeShapeType="1"/>
        </xdr:cNvSpPr>
      </xdr:nvSpPr>
      <xdr:spPr bwMode="auto">
        <a:xfrm flipH="1">
          <a:off x="1498600" y="54705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289</xdr:row>
      <xdr:rowOff>114300</xdr:rowOff>
    </xdr:from>
    <xdr:to>
      <xdr:col>2</xdr:col>
      <xdr:colOff>76200</xdr:colOff>
      <xdr:row>289</xdr:row>
      <xdr:rowOff>114300</xdr:rowOff>
    </xdr:to>
    <xdr:sp macro="" textlink="">
      <xdr:nvSpPr>
        <xdr:cNvPr id="241" name="Line 8">
          <a:extLst>
            <a:ext uri="{FF2B5EF4-FFF2-40B4-BE49-F238E27FC236}">
              <a16:creationId xmlns:a16="http://schemas.microsoft.com/office/drawing/2014/main" id="{7655C0AA-BFB6-4F07-B9E9-240E185AC1DD}"/>
            </a:ext>
          </a:extLst>
        </xdr:cNvPr>
        <xdr:cNvSpPr>
          <a:spLocks noChangeShapeType="1"/>
        </xdr:cNvSpPr>
      </xdr:nvSpPr>
      <xdr:spPr bwMode="auto">
        <a:xfrm flipH="1">
          <a:off x="1498600" y="54705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289</xdr:row>
      <xdr:rowOff>114300</xdr:rowOff>
    </xdr:from>
    <xdr:to>
      <xdr:col>2</xdr:col>
      <xdr:colOff>76200</xdr:colOff>
      <xdr:row>289</xdr:row>
      <xdr:rowOff>114300</xdr:rowOff>
    </xdr:to>
    <xdr:sp macro="" textlink="">
      <xdr:nvSpPr>
        <xdr:cNvPr id="242" name="Line 8">
          <a:extLst>
            <a:ext uri="{FF2B5EF4-FFF2-40B4-BE49-F238E27FC236}">
              <a16:creationId xmlns:a16="http://schemas.microsoft.com/office/drawing/2014/main" id="{CE93BAB1-EB77-4D7C-BBB0-3E99EA387BFD}"/>
            </a:ext>
          </a:extLst>
        </xdr:cNvPr>
        <xdr:cNvSpPr>
          <a:spLocks noChangeShapeType="1"/>
        </xdr:cNvSpPr>
      </xdr:nvSpPr>
      <xdr:spPr bwMode="auto">
        <a:xfrm flipH="1">
          <a:off x="1498600" y="54705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228</xdr:row>
      <xdr:rowOff>114300</xdr:rowOff>
    </xdr:from>
    <xdr:to>
      <xdr:col>2</xdr:col>
      <xdr:colOff>76200</xdr:colOff>
      <xdr:row>228</xdr:row>
      <xdr:rowOff>114300</xdr:rowOff>
    </xdr:to>
    <xdr:sp macro="" textlink="">
      <xdr:nvSpPr>
        <xdr:cNvPr id="2" name="Line 8">
          <a:extLst>
            <a:ext uri="{FF2B5EF4-FFF2-40B4-BE49-F238E27FC236}">
              <a16:creationId xmlns:a16="http://schemas.microsoft.com/office/drawing/2014/main" id="{26BB5366-B0F3-4A91-825E-2A7F1E813582}"/>
            </a:ext>
          </a:extLst>
        </xdr:cNvPr>
        <xdr:cNvSpPr>
          <a:spLocks noChangeShapeType="1"/>
        </xdr:cNvSpPr>
      </xdr:nvSpPr>
      <xdr:spPr bwMode="auto">
        <a:xfrm flipH="1">
          <a:off x="1333500" y="3640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228</xdr:row>
      <xdr:rowOff>114300</xdr:rowOff>
    </xdr:from>
    <xdr:to>
      <xdr:col>2</xdr:col>
      <xdr:colOff>76200</xdr:colOff>
      <xdr:row>228</xdr:row>
      <xdr:rowOff>114300</xdr:rowOff>
    </xdr:to>
    <xdr:sp macro="" textlink="">
      <xdr:nvSpPr>
        <xdr:cNvPr id="3" name="Line 8">
          <a:extLst>
            <a:ext uri="{FF2B5EF4-FFF2-40B4-BE49-F238E27FC236}">
              <a16:creationId xmlns:a16="http://schemas.microsoft.com/office/drawing/2014/main" id="{1285409B-F4A3-4423-8455-46E57F3913BF}"/>
            </a:ext>
          </a:extLst>
        </xdr:cNvPr>
        <xdr:cNvSpPr>
          <a:spLocks noChangeShapeType="1"/>
        </xdr:cNvSpPr>
      </xdr:nvSpPr>
      <xdr:spPr bwMode="auto">
        <a:xfrm flipH="1">
          <a:off x="1333500" y="3640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221</xdr:row>
      <xdr:rowOff>114300</xdr:rowOff>
    </xdr:from>
    <xdr:to>
      <xdr:col>2</xdr:col>
      <xdr:colOff>76200</xdr:colOff>
      <xdr:row>221</xdr:row>
      <xdr:rowOff>114300</xdr:rowOff>
    </xdr:to>
    <xdr:sp macro="" textlink="">
      <xdr:nvSpPr>
        <xdr:cNvPr id="4" name="Line 8">
          <a:extLst>
            <a:ext uri="{FF2B5EF4-FFF2-40B4-BE49-F238E27FC236}">
              <a16:creationId xmlns:a16="http://schemas.microsoft.com/office/drawing/2014/main" id="{3FDD73BE-0EA6-44F1-8D74-F12A9139D85B}"/>
            </a:ext>
          </a:extLst>
        </xdr:cNvPr>
        <xdr:cNvSpPr>
          <a:spLocks noChangeShapeType="1"/>
        </xdr:cNvSpPr>
      </xdr:nvSpPr>
      <xdr:spPr bwMode="auto">
        <a:xfrm flipH="1">
          <a:off x="1333500" y="352710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221</xdr:row>
      <xdr:rowOff>114300</xdr:rowOff>
    </xdr:from>
    <xdr:to>
      <xdr:col>2</xdr:col>
      <xdr:colOff>76200</xdr:colOff>
      <xdr:row>221</xdr:row>
      <xdr:rowOff>114300</xdr:rowOff>
    </xdr:to>
    <xdr:sp macro="" textlink="">
      <xdr:nvSpPr>
        <xdr:cNvPr id="5" name="Line 8">
          <a:extLst>
            <a:ext uri="{FF2B5EF4-FFF2-40B4-BE49-F238E27FC236}">
              <a16:creationId xmlns:a16="http://schemas.microsoft.com/office/drawing/2014/main" id="{3CEF0733-EC61-4B1A-BD56-7D65B71A3634}"/>
            </a:ext>
          </a:extLst>
        </xdr:cNvPr>
        <xdr:cNvSpPr>
          <a:spLocks noChangeShapeType="1"/>
        </xdr:cNvSpPr>
      </xdr:nvSpPr>
      <xdr:spPr bwMode="auto">
        <a:xfrm flipH="1">
          <a:off x="1333500" y="352710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221</xdr:row>
      <xdr:rowOff>114300</xdr:rowOff>
    </xdr:from>
    <xdr:to>
      <xdr:col>2</xdr:col>
      <xdr:colOff>76200</xdr:colOff>
      <xdr:row>221</xdr:row>
      <xdr:rowOff>114300</xdr:rowOff>
    </xdr:to>
    <xdr:sp macro="" textlink="">
      <xdr:nvSpPr>
        <xdr:cNvPr id="6" name="Line 8">
          <a:extLst>
            <a:ext uri="{FF2B5EF4-FFF2-40B4-BE49-F238E27FC236}">
              <a16:creationId xmlns:a16="http://schemas.microsoft.com/office/drawing/2014/main" id="{9BD7C67E-9C4A-421A-A3C6-1EC67DC7C51D}"/>
            </a:ext>
          </a:extLst>
        </xdr:cNvPr>
        <xdr:cNvSpPr>
          <a:spLocks noChangeShapeType="1"/>
        </xdr:cNvSpPr>
      </xdr:nvSpPr>
      <xdr:spPr bwMode="auto">
        <a:xfrm flipH="1">
          <a:off x="1333500" y="352710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221</xdr:row>
      <xdr:rowOff>114300</xdr:rowOff>
    </xdr:from>
    <xdr:to>
      <xdr:col>2</xdr:col>
      <xdr:colOff>76200</xdr:colOff>
      <xdr:row>221</xdr:row>
      <xdr:rowOff>114300</xdr:rowOff>
    </xdr:to>
    <xdr:sp macro="" textlink="">
      <xdr:nvSpPr>
        <xdr:cNvPr id="7" name="Line 8">
          <a:extLst>
            <a:ext uri="{FF2B5EF4-FFF2-40B4-BE49-F238E27FC236}">
              <a16:creationId xmlns:a16="http://schemas.microsoft.com/office/drawing/2014/main" id="{ACD5007B-B5A4-4653-A13E-A4927D1E1355}"/>
            </a:ext>
          </a:extLst>
        </xdr:cNvPr>
        <xdr:cNvSpPr>
          <a:spLocks noChangeShapeType="1"/>
        </xdr:cNvSpPr>
      </xdr:nvSpPr>
      <xdr:spPr bwMode="auto">
        <a:xfrm flipH="1">
          <a:off x="1333500" y="352710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221</xdr:row>
      <xdr:rowOff>114300</xdr:rowOff>
    </xdr:from>
    <xdr:to>
      <xdr:col>2</xdr:col>
      <xdr:colOff>76200</xdr:colOff>
      <xdr:row>221</xdr:row>
      <xdr:rowOff>114300</xdr:rowOff>
    </xdr:to>
    <xdr:sp macro="" textlink="">
      <xdr:nvSpPr>
        <xdr:cNvPr id="8" name="Line 8">
          <a:extLst>
            <a:ext uri="{FF2B5EF4-FFF2-40B4-BE49-F238E27FC236}">
              <a16:creationId xmlns:a16="http://schemas.microsoft.com/office/drawing/2014/main" id="{94639BC4-3FD4-452C-B6BA-C36E048550AC}"/>
            </a:ext>
          </a:extLst>
        </xdr:cNvPr>
        <xdr:cNvSpPr>
          <a:spLocks noChangeShapeType="1"/>
        </xdr:cNvSpPr>
      </xdr:nvSpPr>
      <xdr:spPr bwMode="auto">
        <a:xfrm flipH="1">
          <a:off x="1333500" y="352710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221</xdr:row>
      <xdr:rowOff>114300</xdr:rowOff>
    </xdr:from>
    <xdr:to>
      <xdr:col>2</xdr:col>
      <xdr:colOff>76200</xdr:colOff>
      <xdr:row>221</xdr:row>
      <xdr:rowOff>114300</xdr:rowOff>
    </xdr:to>
    <xdr:sp macro="" textlink="">
      <xdr:nvSpPr>
        <xdr:cNvPr id="9" name="Line 8">
          <a:extLst>
            <a:ext uri="{FF2B5EF4-FFF2-40B4-BE49-F238E27FC236}">
              <a16:creationId xmlns:a16="http://schemas.microsoft.com/office/drawing/2014/main" id="{B6355052-CA2C-421B-80A4-87836E214D5C}"/>
            </a:ext>
          </a:extLst>
        </xdr:cNvPr>
        <xdr:cNvSpPr>
          <a:spLocks noChangeShapeType="1"/>
        </xdr:cNvSpPr>
      </xdr:nvSpPr>
      <xdr:spPr bwMode="auto">
        <a:xfrm flipH="1">
          <a:off x="1333500" y="352710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221</xdr:row>
      <xdr:rowOff>114300</xdr:rowOff>
    </xdr:from>
    <xdr:to>
      <xdr:col>2</xdr:col>
      <xdr:colOff>47625</xdr:colOff>
      <xdr:row>221</xdr:row>
      <xdr:rowOff>114300</xdr:rowOff>
    </xdr:to>
    <xdr:sp macro="" textlink="">
      <xdr:nvSpPr>
        <xdr:cNvPr id="10" name="Line 8">
          <a:extLst>
            <a:ext uri="{FF2B5EF4-FFF2-40B4-BE49-F238E27FC236}">
              <a16:creationId xmlns:a16="http://schemas.microsoft.com/office/drawing/2014/main" id="{122EAF5F-1941-472E-B8EA-0225587BAE14}"/>
            </a:ext>
          </a:extLst>
        </xdr:cNvPr>
        <xdr:cNvSpPr>
          <a:spLocks noChangeShapeType="1"/>
        </xdr:cNvSpPr>
      </xdr:nvSpPr>
      <xdr:spPr bwMode="auto">
        <a:xfrm flipH="1">
          <a:off x="1333500" y="352710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221</xdr:row>
      <xdr:rowOff>114300</xdr:rowOff>
    </xdr:from>
    <xdr:to>
      <xdr:col>2</xdr:col>
      <xdr:colOff>47625</xdr:colOff>
      <xdr:row>221</xdr:row>
      <xdr:rowOff>114300</xdr:rowOff>
    </xdr:to>
    <xdr:sp macro="" textlink="">
      <xdr:nvSpPr>
        <xdr:cNvPr id="11" name="Line 8">
          <a:extLst>
            <a:ext uri="{FF2B5EF4-FFF2-40B4-BE49-F238E27FC236}">
              <a16:creationId xmlns:a16="http://schemas.microsoft.com/office/drawing/2014/main" id="{E225D1BF-063F-4108-A946-09DE7E9E1FFB}"/>
            </a:ext>
          </a:extLst>
        </xdr:cNvPr>
        <xdr:cNvSpPr>
          <a:spLocks noChangeShapeType="1"/>
        </xdr:cNvSpPr>
      </xdr:nvSpPr>
      <xdr:spPr bwMode="auto">
        <a:xfrm flipH="1">
          <a:off x="1333500" y="352710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221</xdr:row>
      <xdr:rowOff>114300</xdr:rowOff>
    </xdr:from>
    <xdr:to>
      <xdr:col>2</xdr:col>
      <xdr:colOff>76200</xdr:colOff>
      <xdr:row>221</xdr:row>
      <xdr:rowOff>114300</xdr:rowOff>
    </xdr:to>
    <xdr:sp macro="" textlink="">
      <xdr:nvSpPr>
        <xdr:cNvPr id="12" name="Line 8">
          <a:extLst>
            <a:ext uri="{FF2B5EF4-FFF2-40B4-BE49-F238E27FC236}">
              <a16:creationId xmlns:a16="http://schemas.microsoft.com/office/drawing/2014/main" id="{599B1AF7-487F-4A6F-89B9-75EA6C63BC7A}"/>
            </a:ext>
          </a:extLst>
        </xdr:cNvPr>
        <xdr:cNvSpPr>
          <a:spLocks noChangeShapeType="1"/>
        </xdr:cNvSpPr>
      </xdr:nvSpPr>
      <xdr:spPr bwMode="auto">
        <a:xfrm flipH="1">
          <a:off x="1333500" y="352710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221</xdr:row>
      <xdr:rowOff>114300</xdr:rowOff>
    </xdr:from>
    <xdr:to>
      <xdr:col>2</xdr:col>
      <xdr:colOff>76200</xdr:colOff>
      <xdr:row>221</xdr:row>
      <xdr:rowOff>114300</xdr:rowOff>
    </xdr:to>
    <xdr:sp macro="" textlink="">
      <xdr:nvSpPr>
        <xdr:cNvPr id="13" name="Line 8">
          <a:extLst>
            <a:ext uri="{FF2B5EF4-FFF2-40B4-BE49-F238E27FC236}">
              <a16:creationId xmlns:a16="http://schemas.microsoft.com/office/drawing/2014/main" id="{72CC13FE-2E17-4B75-821E-E6C0A59B88D7}"/>
            </a:ext>
          </a:extLst>
        </xdr:cNvPr>
        <xdr:cNvSpPr>
          <a:spLocks noChangeShapeType="1"/>
        </xdr:cNvSpPr>
      </xdr:nvSpPr>
      <xdr:spPr bwMode="auto">
        <a:xfrm flipH="1">
          <a:off x="1333500" y="352710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4E233-E20B-4708-8C53-0316EEF88C82}">
  <sheetPr>
    <tabColor rgb="FFFF0000"/>
    <pageSetUpPr fitToPage="1"/>
  </sheetPr>
  <dimension ref="A1:K161"/>
  <sheetViews>
    <sheetView showGridLines="0" tabSelected="1" view="pageBreakPreview" zoomScaleNormal="100" zoomScaleSheetLayoutView="100" workbookViewId="0">
      <selection activeCell="A2" sqref="A2:K2"/>
    </sheetView>
  </sheetViews>
  <sheetFormatPr defaultColWidth="8.88671875" defaultRowHeight="15" x14ac:dyDescent="0.2"/>
  <cols>
    <col min="1" max="1" width="3.88671875" style="1" customWidth="1"/>
    <col min="2" max="2" width="8.109375" style="1" customWidth="1"/>
    <col min="3" max="3" width="5.88671875" style="1" customWidth="1"/>
    <col min="4" max="4" width="5.44140625" style="1" customWidth="1"/>
    <col min="5" max="5" width="12.77734375" style="1" customWidth="1"/>
    <col min="6" max="9" width="7.109375" style="1" customWidth="1"/>
    <col min="10" max="10" width="14.109375" style="1" customWidth="1"/>
    <col min="11" max="11" width="15.77734375" style="1" customWidth="1"/>
    <col min="12" max="16384" width="8.88671875" style="1"/>
  </cols>
  <sheetData>
    <row r="1" spans="1:11" ht="4.8" customHeight="1" thickBot="1" x14ac:dyDescent="0.25"/>
    <row r="2" spans="1:11" ht="26.55" customHeight="1" thickBot="1" x14ac:dyDescent="0.25">
      <c r="A2" s="155" t="s">
        <v>643</v>
      </c>
      <c r="B2" s="155"/>
      <c r="C2" s="155"/>
      <c r="D2" s="155"/>
      <c r="E2" s="155"/>
      <c r="F2" s="155"/>
      <c r="G2" s="155"/>
      <c r="H2" s="155"/>
      <c r="I2" s="155"/>
      <c r="J2" s="155"/>
      <c r="K2" s="155"/>
    </row>
    <row r="3" spans="1:11" ht="4.8" customHeight="1" x14ac:dyDescent="0.2"/>
    <row r="4" spans="1:11" s="4" customFormat="1" ht="16.2" x14ac:dyDescent="0.2">
      <c r="B4" s="156" t="s">
        <v>1</v>
      </c>
      <c r="C4" s="156"/>
      <c r="D4" s="5" t="s">
        <v>1155</v>
      </c>
      <c r="E4" s="6"/>
      <c r="F4" s="6"/>
      <c r="G4" s="6"/>
      <c r="H4" s="6"/>
      <c r="I4" s="6"/>
    </row>
    <row r="5" spans="1:11" s="4" customFormat="1" ht="8.5500000000000007" customHeight="1" x14ac:dyDescent="0.2"/>
    <row r="6" spans="1:11" s="4" customFormat="1" ht="16.2" x14ac:dyDescent="0.2">
      <c r="B6" s="156" t="s">
        <v>2</v>
      </c>
      <c r="C6" s="156"/>
      <c r="D6" s="157" t="s">
        <v>20</v>
      </c>
      <c r="E6" s="156"/>
      <c r="F6" s="156"/>
      <c r="G6" s="156"/>
      <c r="H6" s="156"/>
      <c r="I6" s="156"/>
    </row>
    <row r="7" spans="1:11" s="4" customFormat="1" ht="8.5500000000000007" customHeight="1" x14ac:dyDescent="0.2">
      <c r="D7" s="157"/>
      <c r="E7" s="156"/>
      <c r="F7" s="156"/>
      <c r="G7" s="156"/>
      <c r="H7" s="156"/>
      <c r="I7" s="156"/>
    </row>
    <row r="8" spans="1:11" s="4" customFormat="1" ht="16.2" x14ac:dyDescent="0.2">
      <c r="B8" s="156" t="s">
        <v>3</v>
      </c>
      <c r="C8" s="156"/>
      <c r="D8" s="5" t="s">
        <v>34</v>
      </c>
      <c r="E8" s="6"/>
      <c r="F8" s="6"/>
      <c r="G8" s="6"/>
      <c r="H8" s="6"/>
      <c r="I8" s="6"/>
    </row>
    <row r="9" spans="1:11" s="4" customFormat="1" ht="16.2" x14ac:dyDescent="0.2">
      <c r="D9" s="5" t="s">
        <v>17</v>
      </c>
      <c r="E9" s="6"/>
      <c r="F9" s="6"/>
      <c r="G9" s="6"/>
      <c r="H9" s="6"/>
      <c r="I9" s="6"/>
    </row>
    <row r="10" spans="1:11" s="4" customFormat="1" ht="8.5500000000000007" customHeight="1" x14ac:dyDescent="0.2"/>
    <row r="11" spans="1:11" s="4" customFormat="1" ht="16.2" x14ac:dyDescent="0.2">
      <c r="B11" s="156" t="s">
        <v>4</v>
      </c>
      <c r="C11" s="156"/>
      <c r="D11" s="5" t="s">
        <v>644</v>
      </c>
      <c r="E11" s="5"/>
      <c r="F11" s="3"/>
      <c r="G11" s="3"/>
      <c r="H11" s="3"/>
      <c r="I11" s="3"/>
      <c r="J11" s="3"/>
      <c r="K11" s="3"/>
    </row>
    <row r="12" spans="1:11" s="4" customFormat="1" ht="16.2" x14ac:dyDescent="0.2">
      <c r="D12" s="5" t="s">
        <v>21</v>
      </c>
      <c r="E12" s="5"/>
      <c r="F12" s="3"/>
      <c r="G12" s="3"/>
      <c r="H12" s="3"/>
      <c r="I12" s="3"/>
      <c r="J12" s="3"/>
      <c r="K12" s="3"/>
    </row>
    <row r="13" spans="1:11" s="4" customFormat="1" ht="16.2" x14ac:dyDescent="0.2">
      <c r="D13" s="17" t="s">
        <v>22</v>
      </c>
      <c r="E13" s="5"/>
      <c r="F13" s="3"/>
      <c r="G13" s="3"/>
      <c r="H13" s="3"/>
      <c r="I13" s="3"/>
      <c r="J13" s="3"/>
      <c r="K13" s="3"/>
    </row>
    <row r="14" spans="1:11" s="4" customFormat="1" ht="16.2" x14ac:dyDescent="0.2">
      <c r="D14" s="5" t="s">
        <v>645</v>
      </c>
      <c r="E14" s="5"/>
      <c r="F14" s="3"/>
      <c r="G14" s="3"/>
      <c r="H14" s="3"/>
      <c r="I14" s="3"/>
      <c r="J14" s="3"/>
      <c r="K14" s="3"/>
    </row>
    <row r="15" spans="1:11" s="4" customFormat="1" ht="8.5500000000000007" customHeight="1" x14ac:dyDescent="0.2"/>
    <row r="16" spans="1:11" s="4" customFormat="1" ht="16.2" x14ac:dyDescent="0.2">
      <c r="B16" s="156" t="s">
        <v>5</v>
      </c>
      <c r="C16" s="156"/>
      <c r="D16" s="6" t="s">
        <v>253</v>
      </c>
      <c r="E16" s="6"/>
      <c r="F16" s="6"/>
      <c r="G16" s="6"/>
      <c r="H16" s="6"/>
      <c r="I16" s="6"/>
      <c r="J16" s="6"/>
      <c r="K16" s="15"/>
    </row>
    <row r="17" spans="2:11" s="4" customFormat="1" ht="5.55" customHeight="1" x14ac:dyDescent="0.2"/>
    <row r="18" spans="2:11" s="4" customFormat="1" ht="16.2" x14ac:dyDescent="0.2">
      <c r="D18" s="158" t="s">
        <v>23</v>
      </c>
      <c r="E18" s="158"/>
      <c r="F18" s="154" t="s">
        <v>24</v>
      </c>
      <c r="G18" s="154"/>
      <c r="H18" s="154" t="s">
        <v>25</v>
      </c>
      <c r="I18" s="154"/>
      <c r="J18" s="16" t="s">
        <v>26</v>
      </c>
      <c r="K18" s="7"/>
    </row>
    <row r="19" spans="2:11" s="4" customFormat="1" ht="16.2" x14ac:dyDescent="0.2">
      <c r="D19" s="158" t="s">
        <v>640</v>
      </c>
      <c r="E19" s="158"/>
      <c r="F19" s="154" t="s">
        <v>27</v>
      </c>
      <c r="G19" s="154"/>
      <c r="H19" s="154" t="s">
        <v>28</v>
      </c>
      <c r="I19" s="154"/>
      <c r="J19" s="16" t="s">
        <v>250</v>
      </c>
      <c r="K19" s="7"/>
    </row>
    <row r="20" spans="2:11" s="4" customFormat="1" ht="16.2" x14ac:dyDescent="0.2">
      <c r="D20" s="158" t="s">
        <v>638</v>
      </c>
      <c r="E20" s="158"/>
      <c r="F20" s="154" t="s">
        <v>28</v>
      </c>
      <c r="G20" s="154"/>
      <c r="H20" s="154" t="s">
        <v>29</v>
      </c>
      <c r="I20" s="154"/>
      <c r="J20" s="16" t="s">
        <v>251</v>
      </c>
      <c r="K20" s="7"/>
    </row>
    <row r="21" spans="2:11" s="4" customFormat="1" ht="16.2" x14ac:dyDescent="0.2">
      <c r="D21" s="158" t="s">
        <v>641</v>
      </c>
      <c r="E21" s="158"/>
      <c r="F21" s="154" t="s">
        <v>29</v>
      </c>
      <c r="G21" s="154"/>
      <c r="H21" s="154" t="s">
        <v>28</v>
      </c>
      <c r="I21" s="154"/>
      <c r="J21" s="16" t="s">
        <v>252</v>
      </c>
      <c r="K21" s="15"/>
    </row>
    <row r="22" spans="2:11" s="4" customFormat="1" ht="16.2" x14ac:dyDescent="0.2">
      <c r="D22" s="158" t="s">
        <v>639</v>
      </c>
      <c r="E22" s="158"/>
      <c r="F22" s="154" t="s">
        <v>634</v>
      </c>
      <c r="G22" s="154"/>
      <c r="H22" s="154" t="s">
        <v>27</v>
      </c>
      <c r="I22" s="154"/>
      <c r="J22" s="16" t="s">
        <v>642</v>
      </c>
      <c r="K22" s="15"/>
    </row>
    <row r="23" spans="2:11" s="4" customFormat="1" ht="16.2" x14ac:dyDescent="0.2">
      <c r="D23" s="14" t="s">
        <v>30</v>
      </c>
      <c r="E23" s="12"/>
      <c r="F23" s="13"/>
      <c r="G23" s="13"/>
      <c r="H23" s="13"/>
      <c r="I23" s="13"/>
      <c r="J23" s="13"/>
      <c r="K23" s="7"/>
    </row>
    <row r="24" spans="2:11" s="4" customFormat="1" ht="16.2" x14ac:dyDescent="0.2">
      <c r="D24" s="14" t="s">
        <v>31</v>
      </c>
      <c r="E24" s="12"/>
      <c r="F24" s="13"/>
      <c r="G24" s="13"/>
      <c r="H24" s="13"/>
      <c r="I24" s="13"/>
      <c r="J24" s="13"/>
      <c r="K24" s="7"/>
    </row>
    <row r="25" spans="2:11" s="4" customFormat="1" ht="16.2" x14ac:dyDescent="0.2">
      <c r="D25" s="55" t="s">
        <v>32</v>
      </c>
      <c r="E25" s="12"/>
      <c r="F25" s="13"/>
      <c r="G25" s="13"/>
      <c r="H25" s="13"/>
      <c r="I25" s="13"/>
      <c r="J25" s="13"/>
      <c r="K25" s="7"/>
    </row>
    <row r="26" spans="2:11" s="4" customFormat="1" ht="16.2" x14ac:dyDescent="0.2">
      <c r="D26" s="14" t="s">
        <v>445</v>
      </c>
      <c r="E26" s="12"/>
      <c r="F26" s="13"/>
      <c r="G26" s="13"/>
      <c r="H26" s="13"/>
      <c r="I26" s="13"/>
      <c r="J26" s="13"/>
      <c r="K26" s="7"/>
    </row>
    <row r="27" spans="2:11" s="4" customFormat="1" ht="16.2" x14ac:dyDescent="0.2">
      <c r="D27" s="14" t="s">
        <v>637</v>
      </c>
      <c r="E27" s="12"/>
      <c r="F27" s="13"/>
      <c r="G27" s="13"/>
      <c r="H27" s="13"/>
      <c r="I27" s="13"/>
      <c r="J27" s="13"/>
      <c r="K27" s="7"/>
    </row>
    <row r="28" spans="2:11" s="4" customFormat="1" ht="8.5500000000000007" customHeight="1" x14ac:dyDescent="0.2"/>
    <row r="29" spans="2:11" s="4" customFormat="1" ht="16.2" x14ac:dyDescent="0.2">
      <c r="B29" s="156" t="s">
        <v>6</v>
      </c>
      <c r="C29" s="156"/>
      <c r="D29" s="6" t="s">
        <v>254</v>
      </c>
      <c r="E29" s="6"/>
      <c r="F29" s="6"/>
      <c r="G29" s="6"/>
      <c r="H29" s="6"/>
      <c r="I29" s="6"/>
      <c r="J29" s="6"/>
      <c r="K29" s="15"/>
    </row>
    <row r="30" spans="2:11" s="4" customFormat="1" ht="16.2" x14ac:dyDescent="0.2">
      <c r="D30" s="6" t="s">
        <v>7</v>
      </c>
    </row>
    <row r="31" spans="2:11" s="4" customFormat="1" ht="16.2" x14ac:dyDescent="0.2">
      <c r="D31" s="4" t="s">
        <v>8</v>
      </c>
    </row>
    <row r="32" spans="2:11" s="4" customFormat="1" ht="16.2" x14ac:dyDescent="0.2">
      <c r="D32" s="8" t="s">
        <v>9</v>
      </c>
    </row>
    <row r="33" spans="2:11" s="4" customFormat="1" ht="8.5500000000000007" customHeight="1" x14ac:dyDescent="0.2"/>
    <row r="34" spans="2:11" s="4" customFormat="1" ht="8.5500000000000007" hidden="1" customHeight="1" x14ac:dyDescent="0.2"/>
    <row r="35" spans="2:11" s="4" customFormat="1" ht="16.2" x14ac:dyDescent="0.2">
      <c r="B35" s="15" t="s">
        <v>13</v>
      </c>
      <c r="C35" s="15"/>
      <c r="D35" s="6" t="s">
        <v>635</v>
      </c>
      <c r="E35" s="6"/>
      <c r="F35" s="6"/>
      <c r="G35" s="6"/>
      <c r="H35" s="6"/>
      <c r="I35" s="6"/>
      <c r="J35" s="6"/>
      <c r="K35" s="15"/>
    </row>
    <row r="36" spans="2:11" s="4" customFormat="1" ht="16.2" x14ac:dyDescent="0.2">
      <c r="B36" s="15"/>
      <c r="C36" s="15"/>
      <c r="D36" s="6" t="s">
        <v>636</v>
      </c>
      <c r="E36" s="6"/>
      <c r="F36" s="6"/>
      <c r="G36" s="6"/>
      <c r="H36" s="6"/>
      <c r="I36" s="6"/>
      <c r="J36" s="6"/>
      <c r="K36" s="15"/>
    </row>
    <row r="37" spans="2:11" s="4" customFormat="1" ht="16.2" x14ac:dyDescent="0.2">
      <c r="D37" s="8" t="s">
        <v>33</v>
      </c>
    </row>
    <row r="38" spans="2:11" s="4" customFormat="1" ht="8.5500000000000007" customHeight="1" x14ac:dyDescent="0.2"/>
    <row r="39" spans="2:11" s="4" customFormat="1" ht="16.2" x14ac:dyDescent="0.2">
      <c r="B39" s="15" t="s">
        <v>10</v>
      </c>
      <c r="C39" s="15"/>
      <c r="D39" s="6" t="s">
        <v>646</v>
      </c>
      <c r="E39" s="6"/>
      <c r="F39" s="6"/>
      <c r="G39" s="6"/>
      <c r="H39" s="6"/>
      <c r="I39" s="6"/>
      <c r="J39" s="6"/>
      <c r="K39" s="15"/>
    </row>
    <row r="40" spans="2:11" s="4" customFormat="1" ht="8.5500000000000007" customHeight="1" x14ac:dyDescent="0.2">
      <c r="D40" s="6"/>
    </row>
    <row r="41" spans="2:11" s="4" customFormat="1" ht="16.2" x14ac:dyDescent="0.2">
      <c r="B41" s="15" t="s">
        <v>11</v>
      </c>
      <c r="C41" s="15"/>
      <c r="D41" s="9" t="s">
        <v>14</v>
      </c>
      <c r="E41" s="6"/>
      <c r="F41" s="6"/>
      <c r="G41" s="6"/>
      <c r="H41" s="6"/>
      <c r="I41" s="6"/>
      <c r="J41" s="6"/>
      <c r="K41" s="15"/>
    </row>
    <row r="42" spans="2:11" s="4" customFormat="1" ht="16.2" x14ac:dyDescent="0.2">
      <c r="E42" s="4" t="s">
        <v>12</v>
      </c>
      <c r="F42" s="6"/>
    </row>
    <row r="43" spans="2:11" s="4" customFormat="1" ht="16.2" x14ac:dyDescent="0.2">
      <c r="D43" s="9" t="s">
        <v>15</v>
      </c>
    </row>
    <row r="44" spans="2:11" s="4" customFormat="1" ht="16.2" x14ac:dyDescent="0.2">
      <c r="E44" s="10" t="s">
        <v>647</v>
      </c>
    </row>
    <row r="45" spans="2:11" s="4" customFormat="1" ht="16.2" x14ac:dyDescent="0.2">
      <c r="E45" s="10" t="s">
        <v>16</v>
      </c>
    </row>
    <row r="46" spans="2:11" s="4" customFormat="1" ht="8.5500000000000007" customHeight="1" x14ac:dyDescent="0.2">
      <c r="E46" s="6"/>
    </row>
    <row r="47" spans="2:11" s="4" customFormat="1" ht="16.2" x14ac:dyDescent="0.2">
      <c r="D47" s="4" t="s">
        <v>255</v>
      </c>
      <c r="E47" s="6"/>
    </row>
    <row r="48" spans="2:11" s="4" customFormat="1" ht="16.2" x14ac:dyDescent="0.2">
      <c r="D48" s="4" t="s">
        <v>35</v>
      </c>
    </row>
    <row r="49" spans="2:11" s="4" customFormat="1" ht="16.2" x14ac:dyDescent="0.2">
      <c r="D49" s="4" t="s">
        <v>36</v>
      </c>
    </row>
    <row r="50" spans="2:11" s="4" customFormat="1" ht="16.2" x14ac:dyDescent="0.2">
      <c r="E50" s="4" t="s">
        <v>37</v>
      </c>
    </row>
    <row r="51" spans="2:11" s="4" customFormat="1" ht="8.5500000000000007" customHeight="1" x14ac:dyDescent="0.2"/>
    <row r="52" spans="2:11" s="4" customFormat="1" ht="16.2" x14ac:dyDescent="0.2">
      <c r="B52" s="15" t="s">
        <v>18</v>
      </c>
      <c r="C52" s="15"/>
      <c r="D52" s="6" t="s">
        <v>648</v>
      </c>
      <c r="E52" s="6"/>
      <c r="F52" s="6"/>
      <c r="G52" s="6"/>
      <c r="H52" s="6"/>
      <c r="I52" s="6"/>
      <c r="J52" s="6"/>
      <c r="K52" s="15"/>
    </row>
    <row r="53" spans="2:11" s="4" customFormat="1" ht="16.2" x14ac:dyDescent="0.2">
      <c r="D53" s="4" t="s">
        <v>0</v>
      </c>
    </row>
    <row r="54" spans="2:11" s="4" customFormat="1" ht="16.2" x14ac:dyDescent="0.2">
      <c r="D54" s="11" t="s">
        <v>649</v>
      </c>
    </row>
    <row r="55" spans="2:11" s="4" customFormat="1" ht="5.55" customHeight="1" x14ac:dyDescent="0.2">
      <c r="D55" s="11"/>
    </row>
    <row r="56" spans="2:11" s="4" customFormat="1" ht="16.2" x14ac:dyDescent="0.2">
      <c r="B56" s="156" t="s">
        <v>19</v>
      </c>
      <c r="C56" s="156"/>
      <c r="D56" s="1" t="s">
        <v>256</v>
      </c>
    </row>
    <row r="57" spans="2:11" s="4" customFormat="1" ht="16.2" x14ac:dyDescent="0.2">
      <c r="D57" s="1" t="s">
        <v>257</v>
      </c>
    </row>
    <row r="58" spans="2:11" s="4" customFormat="1" ht="16.2" x14ac:dyDescent="0.2">
      <c r="D58" s="1" t="s">
        <v>258</v>
      </c>
    </row>
    <row r="59" spans="2:11" s="4" customFormat="1" ht="16.2" x14ac:dyDescent="0.2">
      <c r="D59" s="1" t="s">
        <v>259</v>
      </c>
    </row>
    <row r="60" spans="2:11" s="4" customFormat="1" ht="16.2" x14ac:dyDescent="0.2">
      <c r="D60" s="1" t="s">
        <v>260</v>
      </c>
    </row>
    <row r="61" spans="2:11" s="4" customFormat="1" ht="16.2" x14ac:dyDescent="0.2"/>
    <row r="62" spans="2:11" s="4" customFormat="1" ht="16.2" x14ac:dyDescent="0.2"/>
    <row r="63" spans="2:11" s="4" customFormat="1" ht="16.2" x14ac:dyDescent="0.2"/>
    <row r="64" spans="2:11" s="4" customFormat="1" ht="16.2" x14ac:dyDescent="0.2"/>
    <row r="65" s="4" customFormat="1" ht="16.2" x14ac:dyDescent="0.2"/>
    <row r="66" s="4" customFormat="1" ht="16.2" x14ac:dyDescent="0.2"/>
    <row r="67" s="4" customFormat="1" ht="16.2" x14ac:dyDescent="0.2"/>
    <row r="68" s="4" customFormat="1" ht="16.2" x14ac:dyDescent="0.2"/>
    <row r="69" s="4" customFormat="1" ht="16.2" x14ac:dyDescent="0.2"/>
    <row r="70" s="4" customFormat="1" ht="16.2" x14ac:dyDescent="0.2"/>
    <row r="71" s="4" customFormat="1" ht="16.2" x14ac:dyDescent="0.2"/>
    <row r="72" s="4" customFormat="1" ht="16.2" x14ac:dyDescent="0.2"/>
    <row r="73" s="4" customFormat="1" ht="16.2" x14ac:dyDescent="0.2"/>
    <row r="74" s="4" customFormat="1" ht="16.2" x14ac:dyDescent="0.2"/>
    <row r="75" s="4" customFormat="1" ht="16.2" x14ac:dyDescent="0.2"/>
    <row r="76" s="4" customFormat="1" ht="16.2" x14ac:dyDescent="0.2"/>
    <row r="77" s="4" customFormat="1" ht="16.2" x14ac:dyDescent="0.2"/>
    <row r="78" s="4" customFormat="1" ht="16.2" x14ac:dyDescent="0.2"/>
    <row r="79" s="4" customFormat="1" ht="16.2" x14ac:dyDescent="0.2"/>
    <row r="80" s="4" customFormat="1" ht="16.2" x14ac:dyDescent="0.2"/>
    <row r="81" s="4" customFormat="1" ht="16.2" x14ac:dyDescent="0.2"/>
    <row r="82" s="4" customFormat="1" ht="16.2" x14ac:dyDescent="0.2"/>
    <row r="83" s="4" customFormat="1" ht="16.2" x14ac:dyDescent="0.2"/>
    <row r="84" s="4" customFormat="1" ht="16.2" x14ac:dyDescent="0.2"/>
    <row r="85" s="4" customFormat="1" ht="16.2" x14ac:dyDescent="0.2"/>
    <row r="86" s="4" customFormat="1" ht="16.2" x14ac:dyDescent="0.2"/>
    <row r="87" s="2" customFormat="1" ht="18.600000000000001" x14ac:dyDescent="0.2"/>
    <row r="88" s="2" customFormat="1" ht="18.600000000000001" x14ac:dyDescent="0.2"/>
    <row r="89" s="2" customFormat="1" ht="18.600000000000001" x14ac:dyDescent="0.2"/>
    <row r="90" s="2" customFormat="1" ht="18.600000000000001" x14ac:dyDescent="0.2"/>
    <row r="91" s="2" customFormat="1" ht="18.600000000000001" x14ac:dyDescent="0.2"/>
    <row r="92" s="2" customFormat="1" ht="18.600000000000001" x14ac:dyDescent="0.2"/>
    <row r="93" s="2" customFormat="1" ht="18.600000000000001" x14ac:dyDescent="0.2"/>
    <row r="94" s="2" customFormat="1" ht="18.600000000000001" x14ac:dyDescent="0.2"/>
    <row r="95" s="2" customFormat="1" ht="18.600000000000001" x14ac:dyDescent="0.2"/>
    <row r="96" s="2" customFormat="1" ht="18.600000000000001" x14ac:dyDescent="0.2"/>
    <row r="97" s="2" customFormat="1" ht="18.600000000000001" x14ac:dyDescent="0.2"/>
    <row r="98" s="2" customFormat="1" ht="18.600000000000001" x14ac:dyDescent="0.2"/>
    <row r="99" s="2" customFormat="1" ht="18.600000000000001" x14ac:dyDescent="0.2"/>
    <row r="100" s="2" customFormat="1" ht="18.600000000000001" x14ac:dyDescent="0.2"/>
    <row r="101" s="2" customFormat="1" ht="18.600000000000001" x14ac:dyDescent="0.2"/>
    <row r="102" s="2" customFormat="1" ht="18.600000000000001" x14ac:dyDescent="0.2"/>
    <row r="103" s="2" customFormat="1" ht="18.600000000000001" x14ac:dyDescent="0.2"/>
    <row r="104" s="2" customFormat="1" ht="18.600000000000001" x14ac:dyDescent="0.2"/>
    <row r="105" s="2" customFormat="1" ht="18.600000000000001" x14ac:dyDescent="0.2"/>
    <row r="106" s="2" customFormat="1" ht="18.600000000000001" x14ac:dyDescent="0.2"/>
    <row r="107" s="2" customFormat="1" ht="18.600000000000001" x14ac:dyDescent="0.2"/>
    <row r="108" s="2" customFormat="1" ht="18.600000000000001" x14ac:dyDescent="0.2"/>
    <row r="109" s="2" customFormat="1" ht="18.600000000000001" x14ac:dyDescent="0.2"/>
    <row r="110" s="2" customFormat="1" ht="18.600000000000001" x14ac:dyDescent="0.2"/>
    <row r="111" s="2" customFormat="1" ht="18.600000000000001" x14ac:dyDescent="0.2"/>
    <row r="112" s="2" customFormat="1" ht="18.600000000000001" x14ac:dyDescent="0.2"/>
    <row r="113" s="2" customFormat="1" ht="18.600000000000001" x14ac:dyDescent="0.2"/>
    <row r="114" s="2" customFormat="1" ht="18.600000000000001" x14ac:dyDescent="0.2"/>
    <row r="115" s="2" customFormat="1" ht="18.600000000000001" x14ac:dyDescent="0.2"/>
    <row r="116" s="2" customFormat="1" ht="18.600000000000001" x14ac:dyDescent="0.2"/>
    <row r="117" s="2" customFormat="1" ht="18.600000000000001" x14ac:dyDescent="0.2"/>
    <row r="118" s="2" customFormat="1" ht="18.600000000000001" x14ac:dyDescent="0.2"/>
    <row r="119" s="2" customFormat="1" ht="18.600000000000001" x14ac:dyDescent="0.2"/>
    <row r="120" s="2" customFormat="1" ht="18.600000000000001" x14ac:dyDescent="0.2"/>
    <row r="121" s="2" customFormat="1" ht="18.600000000000001" x14ac:dyDescent="0.2"/>
    <row r="122" s="2" customFormat="1" ht="18.600000000000001" x14ac:dyDescent="0.2"/>
    <row r="123" s="2" customFormat="1" ht="18.600000000000001" x14ac:dyDescent="0.2"/>
    <row r="124" s="2" customFormat="1" ht="18.600000000000001" x14ac:dyDescent="0.2"/>
    <row r="125" s="2" customFormat="1" ht="18.600000000000001" x14ac:dyDescent="0.2"/>
    <row r="126" s="2" customFormat="1" ht="18.600000000000001" x14ac:dyDescent="0.2"/>
    <row r="127" s="2" customFormat="1" ht="18.600000000000001" x14ac:dyDescent="0.2"/>
    <row r="128" s="2" customFormat="1" ht="18.600000000000001" x14ac:dyDescent="0.2"/>
    <row r="129" s="2" customFormat="1" ht="18.600000000000001" x14ac:dyDescent="0.2"/>
    <row r="130" s="2" customFormat="1" ht="18.600000000000001" x14ac:dyDescent="0.2"/>
    <row r="131" s="2" customFormat="1" ht="18.600000000000001" x14ac:dyDescent="0.2"/>
    <row r="132" s="2" customFormat="1" ht="18.600000000000001" x14ac:dyDescent="0.2"/>
    <row r="133" s="2" customFormat="1" ht="18.600000000000001" x14ac:dyDescent="0.2"/>
    <row r="134" s="2" customFormat="1" ht="18.600000000000001" x14ac:dyDescent="0.2"/>
    <row r="135" s="2" customFormat="1" ht="18.600000000000001" x14ac:dyDescent="0.2"/>
    <row r="136" s="2" customFormat="1" ht="18.600000000000001" x14ac:dyDescent="0.2"/>
    <row r="137" s="2" customFormat="1" ht="18.600000000000001" x14ac:dyDescent="0.2"/>
    <row r="138" s="2" customFormat="1" ht="18.600000000000001" x14ac:dyDescent="0.2"/>
    <row r="139" s="2" customFormat="1" ht="18.600000000000001" x14ac:dyDescent="0.2"/>
    <row r="140" s="2" customFormat="1" ht="18.600000000000001" x14ac:dyDescent="0.2"/>
    <row r="141" s="2" customFormat="1" ht="18.600000000000001" x14ac:dyDescent="0.2"/>
    <row r="142" s="2" customFormat="1" ht="18.600000000000001" x14ac:dyDescent="0.2"/>
    <row r="143" s="2" customFormat="1" ht="18.600000000000001" x14ac:dyDescent="0.2"/>
    <row r="144" s="2" customFormat="1" ht="18.600000000000001" x14ac:dyDescent="0.2"/>
    <row r="145" s="2" customFormat="1" ht="18.600000000000001" x14ac:dyDescent="0.2"/>
    <row r="146" s="2" customFormat="1" ht="18.600000000000001" x14ac:dyDescent="0.2"/>
    <row r="147" s="2" customFormat="1" ht="18.600000000000001" x14ac:dyDescent="0.2"/>
    <row r="148" s="2" customFormat="1" ht="18.600000000000001" x14ac:dyDescent="0.2"/>
    <row r="149" s="2" customFormat="1" ht="18.600000000000001" x14ac:dyDescent="0.2"/>
    <row r="150" s="2" customFormat="1" ht="18.600000000000001" x14ac:dyDescent="0.2"/>
    <row r="151" s="2" customFormat="1" ht="18.600000000000001" x14ac:dyDescent="0.2"/>
    <row r="152" s="2" customFormat="1" ht="18.600000000000001" x14ac:dyDescent="0.2"/>
    <row r="153" s="2" customFormat="1" ht="18.600000000000001" x14ac:dyDescent="0.2"/>
    <row r="154" s="2" customFormat="1" ht="18.600000000000001" x14ac:dyDescent="0.2"/>
    <row r="155" s="2" customFormat="1" ht="18.600000000000001" x14ac:dyDescent="0.2"/>
    <row r="156" s="2" customFormat="1" ht="18.600000000000001" x14ac:dyDescent="0.2"/>
    <row r="157" s="2" customFormat="1" ht="18.600000000000001" x14ac:dyDescent="0.2"/>
    <row r="158" s="2" customFormat="1" ht="18.600000000000001" x14ac:dyDescent="0.2"/>
    <row r="159" s="2" customFormat="1" ht="18.600000000000001" x14ac:dyDescent="0.2"/>
    <row r="160" s="2" customFormat="1" ht="18.600000000000001" x14ac:dyDescent="0.2"/>
    <row r="161" s="2" customFormat="1" ht="18.600000000000001" x14ac:dyDescent="0.2"/>
  </sheetData>
  <mergeCells count="25">
    <mergeCell ref="B29:C29"/>
    <mergeCell ref="B56:C56"/>
    <mergeCell ref="D21:E21"/>
    <mergeCell ref="F21:G21"/>
    <mergeCell ref="H21:I21"/>
    <mergeCell ref="D22:E22"/>
    <mergeCell ref="F22:G22"/>
    <mergeCell ref="H22:I22"/>
    <mergeCell ref="D19:E19"/>
    <mergeCell ref="F19:G19"/>
    <mergeCell ref="H19:I19"/>
    <mergeCell ref="D20:E20"/>
    <mergeCell ref="F20:G20"/>
    <mergeCell ref="H20:I20"/>
    <mergeCell ref="H18:I18"/>
    <mergeCell ref="A2:K2"/>
    <mergeCell ref="B4:C4"/>
    <mergeCell ref="B6:C6"/>
    <mergeCell ref="D6:I6"/>
    <mergeCell ref="D7:I7"/>
    <mergeCell ref="B8:C8"/>
    <mergeCell ref="B11:C11"/>
    <mergeCell ref="B16:C16"/>
    <mergeCell ref="D18:E18"/>
    <mergeCell ref="F18:G18"/>
  </mergeCells>
  <phoneticPr fontId="3"/>
  <printOptions horizontalCentered="1" verticalCentered="1"/>
  <pageMargins left="0.25" right="0.25" top="0.75" bottom="0.75" header="0.3" footer="0.3"/>
  <pageSetup paperSize="9" scale="91"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FDBA7-AA23-4710-9890-24B6DA1237BA}">
  <sheetPr>
    <tabColor rgb="FF92D050"/>
  </sheetPr>
  <dimension ref="A1:N34"/>
  <sheetViews>
    <sheetView showGridLines="0" view="pageBreakPreview" zoomScale="80" zoomScaleNormal="115" zoomScaleSheetLayoutView="80" workbookViewId="0">
      <selection activeCell="B2" sqref="B2:D2"/>
    </sheetView>
  </sheetViews>
  <sheetFormatPr defaultColWidth="8.88671875" defaultRowHeight="15" x14ac:dyDescent="0.2"/>
  <cols>
    <col min="1" max="1" width="12.88671875" style="1" customWidth="1"/>
    <col min="2" max="2" width="20.44140625" style="1" customWidth="1"/>
    <col min="3" max="3" width="10.6640625" style="1" customWidth="1"/>
    <col min="4" max="4" width="7.77734375" style="1" customWidth="1"/>
    <col min="5" max="5" width="12.88671875" style="1" customWidth="1"/>
    <col min="6" max="6" width="18.5546875" style="1" customWidth="1"/>
    <col min="7" max="7" width="10.6640625" style="1" customWidth="1"/>
    <col min="8" max="8" width="7.77734375" style="1" customWidth="1"/>
    <col min="9" max="13" width="8.88671875" style="1"/>
    <col min="14" max="14" width="12.6640625" style="1" bestFit="1" customWidth="1"/>
    <col min="15" max="16384" width="8.88671875" style="1"/>
  </cols>
  <sheetData>
    <row r="1" spans="1:14" s="19" customFormat="1" ht="58.5" customHeight="1" x14ac:dyDescent="0.2">
      <c r="A1" s="164" t="s">
        <v>1154</v>
      </c>
      <c r="B1" s="164"/>
      <c r="C1" s="164"/>
      <c r="D1" s="164"/>
      <c r="E1" s="164"/>
      <c r="F1" s="164"/>
      <c r="G1" s="18"/>
      <c r="H1" s="18"/>
    </row>
    <row r="2" spans="1:14" ht="23.55" customHeight="1" x14ac:dyDescent="0.2">
      <c r="A2" s="20" t="s">
        <v>234</v>
      </c>
      <c r="B2" s="165"/>
      <c r="C2" s="166"/>
      <c r="D2" s="167"/>
      <c r="E2" s="21" t="s">
        <v>235</v>
      </c>
      <c r="F2" s="22"/>
      <c r="G2" s="23"/>
      <c r="H2" s="23"/>
      <c r="M2" s="56"/>
      <c r="N2" s="4"/>
    </row>
    <row r="3" spans="1:14" ht="23.55" customHeight="1" x14ac:dyDescent="0.2">
      <c r="A3" s="20" t="s">
        <v>236</v>
      </c>
      <c r="B3" s="165"/>
      <c r="C3" s="166"/>
      <c r="D3" s="166"/>
      <c r="E3" s="166"/>
      <c r="F3" s="167"/>
      <c r="G3" s="23"/>
      <c r="H3" s="24"/>
      <c r="M3" s="56"/>
      <c r="N3" s="4"/>
    </row>
    <row r="4" spans="1:14" ht="23.55" customHeight="1" thickBot="1" x14ac:dyDescent="0.25">
      <c r="M4" s="56"/>
      <c r="N4" s="4"/>
    </row>
    <row r="5" spans="1:14" ht="23.55" customHeight="1" x14ac:dyDescent="0.2">
      <c r="A5" s="25" t="s">
        <v>237</v>
      </c>
      <c r="B5" s="168" t="s">
        <v>238</v>
      </c>
      <c r="C5" s="169"/>
      <c r="D5" s="170"/>
      <c r="E5" s="171" t="s">
        <v>239</v>
      </c>
      <c r="F5" s="172"/>
      <c r="G5" s="172"/>
      <c r="H5" s="172"/>
      <c r="M5" s="56"/>
      <c r="N5" s="4"/>
    </row>
    <row r="6" spans="1:14" ht="23.55" customHeight="1" thickBot="1" x14ac:dyDescent="0.25">
      <c r="A6" s="26"/>
      <c r="B6" s="159"/>
      <c r="C6" s="160"/>
      <c r="D6" s="161"/>
      <c r="E6" s="162" t="s">
        <v>240</v>
      </c>
      <c r="F6" s="163"/>
      <c r="G6" s="163"/>
      <c r="H6" s="163"/>
      <c r="M6" s="56"/>
      <c r="N6" s="4"/>
    </row>
    <row r="7" spans="1:14" ht="23.55" customHeight="1" x14ac:dyDescent="0.2">
      <c r="A7" s="27" t="s">
        <v>241</v>
      </c>
      <c r="B7" s="28" t="s">
        <v>242</v>
      </c>
      <c r="C7" s="29"/>
      <c r="D7" s="29" t="s">
        <v>243</v>
      </c>
      <c r="E7" s="27" t="s">
        <v>241</v>
      </c>
      <c r="F7" s="28" t="s">
        <v>242</v>
      </c>
      <c r="G7" s="29"/>
      <c r="H7" s="30" t="s">
        <v>243</v>
      </c>
      <c r="M7" s="56"/>
      <c r="N7" s="4"/>
    </row>
    <row r="8" spans="1:14" ht="23.55" customHeight="1" x14ac:dyDescent="0.2">
      <c r="A8" s="31"/>
      <c r="B8" s="32" t="str">
        <f>IF(A8="","",VLOOKUP(A8,登録ナンバー!$A$2:$I$539,7,0))</f>
        <v/>
      </c>
      <c r="C8" s="32" t="str">
        <f>IF(A8="","",VLOOKUP(A8,登録ナンバー!$A$2:$M$570,4,0))</f>
        <v/>
      </c>
      <c r="D8" s="32" t="str">
        <f>IF(A8="","",VLOOKUP(A8,登録ナンバー!$A$2:$M$570,11,0))</f>
        <v/>
      </c>
      <c r="E8" s="33"/>
      <c r="F8" s="32" t="str">
        <f>IF(E8="","",VLOOKUP(E8,登録ナンバー!$A$2:$I$539,7,0))</f>
        <v/>
      </c>
      <c r="G8" s="34" t="str">
        <f>IF(E8="","",VLOOKUP(E8,登録ナンバー!$A$2:$M$570,4,0))</f>
        <v/>
      </c>
      <c r="H8" s="35" t="str">
        <f>IF(E8="","",VLOOKUP(E8,登録ナンバー!$A$2:$M$570,11,0))</f>
        <v/>
      </c>
      <c r="M8" s="56"/>
      <c r="N8" s="4"/>
    </row>
    <row r="9" spans="1:14" ht="23.55" customHeight="1" x14ac:dyDescent="0.2">
      <c r="A9" s="31"/>
      <c r="B9" s="32" t="str">
        <f>IF(A9="","",VLOOKUP(A9,登録ナンバー!$A$2:$I$539,7,0))</f>
        <v/>
      </c>
      <c r="C9" s="32" t="str">
        <f>IF(A9="","",VLOOKUP(A9,登録ナンバー!$A$2:$M$570,4,0))</f>
        <v/>
      </c>
      <c r="D9" s="32" t="str">
        <f>IF(A9="","",VLOOKUP(A9,登録ナンバー!$A$2:$M$570,11,0))</f>
        <v/>
      </c>
      <c r="E9" s="33"/>
      <c r="F9" s="32" t="str">
        <f>IF(E9="","",VLOOKUP(E9,登録ナンバー!$A$2:$I$539,7,0))</f>
        <v/>
      </c>
      <c r="G9" s="34" t="str">
        <f>IF(E9="","",VLOOKUP(E9,登録ナンバー!$A$2:$M$570,4,0))</f>
        <v/>
      </c>
      <c r="H9" s="35" t="str">
        <f>IF(E9="","",VLOOKUP(E9,登録ナンバー!$A$2:$M$570,11,0))</f>
        <v/>
      </c>
      <c r="M9" s="56"/>
      <c r="N9" s="4"/>
    </row>
    <row r="10" spans="1:14" ht="23.55" customHeight="1" x14ac:dyDescent="0.2">
      <c r="A10" s="31"/>
      <c r="B10" s="32" t="str">
        <f>IF(A10="","",VLOOKUP(A10,登録ナンバー!$A$2:$I$539,7,0))</f>
        <v/>
      </c>
      <c r="C10" s="32" t="str">
        <f>IF(A10="","",VLOOKUP(A10,登録ナンバー!$A$2:$M$570,4,0))</f>
        <v/>
      </c>
      <c r="D10" s="32" t="str">
        <f>IF(A10="","",VLOOKUP(A10,登録ナンバー!$A$2:$M$570,11,0))</f>
        <v/>
      </c>
      <c r="E10" s="33"/>
      <c r="F10" s="32" t="str">
        <f>IF(E10="","",VLOOKUP(E10,登録ナンバー!$A$2:$I$539,7,0))</f>
        <v/>
      </c>
      <c r="G10" s="34" t="str">
        <f>IF(E10="","",VLOOKUP(E10,登録ナンバー!$A$2:$M$570,4,0))</f>
        <v/>
      </c>
      <c r="H10" s="35" t="str">
        <f>IF(E10="","",VLOOKUP(E10,登録ナンバー!$A$2:$M$570,11,0))</f>
        <v/>
      </c>
      <c r="M10" s="56"/>
      <c r="N10" s="4"/>
    </row>
    <row r="11" spans="1:14" ht="23.55" customHeight="1" thickBot="1" x14ac:dyDescent="0.25">
      <c r="A11" s="36"/>
      <c r="B11" s="37" t="str">
        <f>IF(A11="","",VLOOKUP(A11,登録ナンバー!$A$2:$I$539,7,0))</f>
        <v/>
      </c>
      <c r="C11" s="37" t="str">
        <f>IF(A11="","",VLOOKUP(A11,登録ナンバー!$A$2:$M$570,4,0))</f>
        <v/>
      </c>
      <c r="D11" s="37" t="str">
        <f>IF(A11="","",VLOOKUP(A11,登録ナンバー!$A$2:$M$570,11,0))</f>
        <v/>
      </c>
      <c r="E11" s="38"/>
      <c r="F11" s="37" t="str">
        <f>IF(E11="","",VLOOKUP(E11,登録ナンバー!$A$2:$I$539,7,0))</f>
        <v/>
      </c>
      <c r="G11" s="39" t="str">
        <f>IF(E11="","",VLOOKUP(E11,登録ナンバー!$A$2:$M$570,4,0))</f>
        <v/>
      </c>
      <c r="H11" s="40" t="str">
        <f>IF(E11="","",VLOOKUP(E11,登録ナンバー!$A$2:$M$570,11,0))</f>
        <v/>
      </c>
      <c r="M11" s="56"/>
      <c r="N11" s="4"/>
    </row>
    <row r="12" spans="1:14" ht="23.55" customHeight="1" thickBot="1" x14ac:dyDescent="0.25">
      <c r="M12" s="56"/>
      <c r="N12" s="4"/>
    </row>
    <row r="13" spans="1:14" ht="23.55" customHeight="1" x14ac:dyDescent="0.2">
      <c r="A13" s="25" t="s">
        <v>237</v>
      </c>
      <c r="B13" s="168" t="s">
        <v>238</v>
      </c>
      <c r="C13" s="169"/>
      <c r="D13" s="170"/>
      <c r="E13" s="171" t="s">
        <v>239</v>
      </c>
      <c r="F13" s="172"/>
      <c r="G13" s="172"/>
      <c r="H13" s="172"/>
      <c r="M13" s="56"/>
      <c r="N13" s="4"/>
    </row>
    <row r="14" spans="1:14" ht="23.55" customHeight="1" thickBot="1" x14ac:dyDescent="0.25">
      <c r="A14" s="26"/>
      <c r="B14" s="159"/>
      <c r="C14" s="160"/>
      <c r="D14" s="161"/>
      <c r="E14" s="162" t="s">
        <v>240</v>
      </c>
      <c r="F14" s="163"/>
      <c r="G14" s="163"/>
      <c r="H14" s="163"/>
      <c r="M14" s="56"/>
      <c r="N14" s="4"/>
    </row>
    <row r="15" spans="1:14" ht="23.55" customHeight="1" x14ac:dyDescent="0.2">
      <c r="A15" s="27" t="s">
        <v>241</v>
      </c>
      <c r="B15" s="28" t="s">
        <v>242</v>
      </c>
      <c r="C15" s="29"/>
      <c r="D15" s="29" t="s">
        <v>243</v>
      </c>
      <c r="E15" s="27" t="s">
        <v>241</v>
      </c>
      <c r="F15" s="28" t="s">
        <v>242</v>
      </c>
      <c r="G15" s="29"/>
      <c r="H15" s="30" t="s">
        <v>243</v>
      </c>
      <c r="M15" s="56"/>
      <c r="N15" s="4"/>
    </row>
    <row r="16" spans="1:14" ht="23.55" customHeight="1" x14ac:dyDescent="0.2">
      <c r="A16" s="31"/>
      <c r="B16" s="32" t="str">
        <f>IF(A16="","",VLOOKUP(A16,登録ナンバー!$A$2:$I$539,7,0))</f>
        <v/>
      </c>
      <c r="C16" s="32" t="str">
        <f>IF(A16="","",VLOOKUP(A16,登録ナンバー!$A$2:$M$570,4,0))</f>
        <v/>
      </c>
      <c r="D16" s="32" t="str">
        <f>IF(A16="","",VLOOKUP(A16,登録ナンバー!$A$2:$M$570,11,0))</f>
        <v/>
      </c>
      <c r="E16" s="33"/>
      <c r="F16" s="32" t="str">
        <f>IF(E16="","",VLOOKUP(E16,登録ナンバー!$A$2:$I$539,7,0))</f>
        <v/>
      </c>
      <c r="G16" s="34" t="str">
        <f>IF(E16="","",VLOOKUP(E16,登録ナンバー!$A$2:$M$570,4,0))</f>
        <v/>
      </c>
      <c r="H16" s="35" t="str">
        <f>IF(E16="","",VLOOKUP(E16,登録ナンバー!$A$2:$M$570,11,0))</f>
        <v/>
      </c>
      <c r="M16" s="56"/>
      <c r="N16" s="4"/>
    </row>
    <row r="17" spans="1:14" ht="23.55" customHeight="1" x14ac:dyDescent="0.2">
      <c r="A17" s="31"/>
      <c r="B17" s="32" t="str">
        <f>IF(A17="","",VLOOKUP(A17,登録ナンバー!$A$2:$I$539,7,0))</f>
        <v/>
      </c>
      <c r="C17" s="32" t="str">
        <f>IF(A17="","",VLOOKUP(A17,登録ナンバー!$A$2:$M$570,4,0))</f>
        <v/>
      </c>
      <c r="D17" s="32" t="str">
        <f>IF(A17="","",VLOOKUP(A17,登録ナンバー!$A$2:$M$570,11,0))</f>
        <v/>
      </c>
      <c r="E17" s="33"/>
      <c r="F17" s="32" t="str">
        <f>IF(E17="","",VLOOKUP(E17,登録ナンバー!$A$2:$I$539,7,0))</f>
        <v/>
      </c>
      <c r="G17" s="34" t="str">
        <f>IF(E17="","",VLOOKUP(E17,登録ナンバー!$A$2:$M$570,4,0))</f>
        <v/>
      </c>
      <c r="H17" s="35" t="str">
        <f>IF(E17="","",VLOOKUP(E17,登録ナンバー!$A$2:$M$570,11,0))</f>
        <v/>
      </c>
      <c r="M17" s="56"/>
      <c r="N17" s="4"/>
    </row>
    <row r="18" spans="1:14" ht="23.55" customHeight="1" x14ac:dyDescent="0.2">
      <c r="A18" s="31"/>
      <c r="B18" s="32" t="str">
        <f>IF(A18="","",VLOOKUP(A18,登録ナンバー!$A$2:$I$539,7,0))</f>
        <v/>
      </c>
      <c r="C18" s="32" t="str">
        <f>IF(A18="","",VLOOKUP(A18,登録ナンバー!$A$2:$M$570,4,0))</f>
        <v/>
      </c>
      <c r="D18" s="32" t="str">
        <f>IF(A18="","",VLOOKUP(A18,登録ナンバー!$A$2:$M$570,11,0))</f>
        <v/>
      </c>
      <c r="E18" s="33"/>
      <c r="F18" s="32" t="str">
        <f>IF(E18="","",VLOOKUP(E18,登録ナンバー!$A$2:$I$539,7,0))</f>
        <v/>
      </c>
      <c r="G18" s="34" t="str">
        <f>IF(E18="","",VLOOKUP(E18,登録ナンバー!$A$2:$M$570,4,0))</f>
        <v/>
      </c>
      <c r="H18" s="35" t="str">
        <f>IF(E18="","",VLOOKUP(E18,登録ナンバー!$A$2:$M$570,11,0))</f>
        <v/>
      </c>
    </row>
    <row r="19" spans="1:14" ht="23.55" customHeight="1" thickBot="1" x14ac:dyDescent="0.25">
      <c r="A19" s="36"/>
      <c r="B19" s="37" t="str">
        <f>IF(A19="","",VLOOKUP(A19,登録ナンバー!$A$2:$I$539,7,0))</f>
        <v/>
      </c>
      <c r="C19" s="37" t="str">
        <f>IF(A19="","",VLOOKUP(A19,登録ナンバー!$A$2:$M$570,4,0))</f>
        <v/>
      </c>
      <c r="D19" s="37" t="str">
        <f>IF(A19="","",VLOOKUP(A19,登録ナンバー!$A$2:$M$570,11,0))</f>
        <v/>
      </c>
      <c r="E19" s="38"/>
      <c r="F19" s="37" t="str">
        <f>IF(E19="","",VLOOKUP(E19,登録ナンバー!$A$2:$I$539,7,0))</f>
        <v/>
      </c>
      <c r="G19" s="39" t="str">
        <f>IF(E19="","",VLOOKUP(E19,登録ナンバー!$A$2:$M$570,4,0))</f>
        <v/>
      </c>
      <c r="H19" s="40" t="str">
        <f>IF(E19="","",VLOOKUP(E19,登録ナンバー!$A$2:$M$570,11,0))</f>
        <v/>
      </c>
    </row>
    <row r="20" spans="1:14" ht="23.55" customHeight="1" thickBot="1" x14ac:dyDescent="0.25"/>
    <row r="21" spans="1:14" ht="23.55" customHeight="1" x14ac:dyDescent="0.2">
      <c r="A21" s="25" t="s">
        <v>237</v>
      </c>
      <c r="B21" s="168" t="s">
        <v>238</v>
      </c>
      <c r="C21" s="169"/>
      <c r="D21" s="170"/>
      <c r="E21" s="171" t="s">
        <v>239</v>
      </c>
      <c r="F21" s="172"/>
      <c r="G21" s="172"/>
      <c r="H21" s="172"/>
    </row>
    <row r="22" spans="1:14" ht="23.55" customHeight="1" thickBot="1" x14ac:dyDescent="0.25">
      <c r="A22" s="26"/>
      <c r="B22" s="159"/>
      <c r="C22" s="160"/>
      <c r="D22" s="161"/>
      <c r="E22" s="162" t="s">
        <v>240</v>
      </c>
      <c r="F22" s="163"/>
      <c r="G22" s="163"/>
      <c r="H22" s="163"/>
    </row>
    <row r="23" spans="1:14" ht="23.55" customHeight="1" x14ac:dyDescent="0.2">
      <c r="A23" s="27" t="s">
        <v>241</v>
      </c>
      <c r="B23" s="28" t="s">
        <v>242</v>
      </c>
      <c r="C23" s="29"/>
      <c r="D23" s="29" t="s">
        <v>243</v>
      </c>
      <c r="E23" s="27" t="s">
        <v>241</v>
      </c>
      <c r="F23" s="28" t="s">
        <v>242</v>
      </c>
      <c r="G23" s="29"/>
      <c r="H23" s="30" t="s">
        <v>243</v>
      </c>
    </row>
    <row r="24" spans="1:14" ht="23.55" customHeight="1" x14ac:dyDescent="0.2">
      <c r="A24" s="31"/>
      <c r="B24" s="32" t="str">
        <f>IF(A24="","",VLOOKUP(A24,登録ナンバー!$A$2:$I$539,7,0))</f>
        <v/>
      </c>
      <c r="C24" s="32" t="str">
        <f>IF(A24="","",VLOOKUP(A24,登録ナンバー!$A$2:$M$570,4,0))</f>
        <v/>
      </c>
      <c r="D24" s="32" t="str">
        <f>IF(A24="","",VLOOKUP(A24,登録ナンバー!$A$2:$M$570,11,0))</f>
        <v/>
      </c>
      <c r="E24" s="33"/>
      <c r="F24" s="32" t="str">
        <f>IF(E24="","",VLOOKUP(E24,登録ナンバー!$A$2:$I$539,7,0))</f>
        <v/>
      </c>
      <c r="G24" s="34" t="str">
        <f>IF(E24="","",VLOOKUP(E24,登録ナンバー!$A$2:$M$570,4,0))</f>
        <v/>
      </c>
      <c r="H24" s="35" t="str">
        <f>IF(E24="","",VLOOKUP(E24,登録ナンバー!$A$2:$M$570,11,0))</f>
        <v/>
      </c>
    </row>
    <row r="25" spans="1:14" ht="23.55" customHeight="1" x14ac:dyDescent="0.2">
      <c r="A25" s="31"/>
      <c r="B25" s="32" t="str">
        <f>IF(A25="","",VLOOKUP(A25,登録ナンバー!$A$2:$I$539,7,0))</f>
        <v/>
      </c>
      <c r="C25" s="32" t="str">
        <f>IF(A25="","",VLOOKUP(A25,登録ナンバー!$A$2:$M$570,4,0))</f>
        <v/>
      </c>
      <c r="D25" s="32" t="str">
        <f>IF(A25="","",VLOOKUP(A25,登録ナンバー!$A$2:$M$570,11,0))</f>
        <v/>
      </c>
      <c r="E25" s="33"/>
      <c r="F25" s="32" t="str">
        <f>IF(E25="","",VLOOKUP(E25,登録ナンバー!$A$2:$I$539,7,0))</f>
        <v/>
      </c>
      <c r="G25" s="34" t="str">
        <f>IF(E25="","",VLOOKUP(E25,登録ナンバー!$A$2:$M$570,4,0))</f>
        <v/>
      </c>
      <c r="H25" s="35" t="str">
        <f>IF(E25="","",VLOOKUP(E25,登録ナンバー!$A$2:$M$570,11,0))</f>
        <v/>
      </c>
    </row>
    <row r="26" spans="1:14" ht="23.55" customHeight="1" x14ac:dyDescent="0.2">
      <c r="A26" s="31"/>
      <c r="B26" s="32" t="str">
        <f>IF(A26="","",VLOOKUP(A26,登録ナンバー!$A$2:$I$539,7,0))</f>
        <v/>
      </c>
      <c r="C26" s="32" t="str">
        <f>IF(A26="","",VLOOKUP(A26,登録ナンバー!$A$2:$M$570,4,0))</f>
        <v/>
      </c>
      <c r="D26" s="32" t="str">
        <f>IF(A26="","",VLOOKUP(A26,登録ナンバー!$A$2:$M$570,11,0))</f>
        <v/>
      </c>
      <c r="E26" s="33"/>
      <c r="F26" s="32" t="str">
        <f>IF(E26="","",VLOOKUP(E26,登録ナンバー!$A$2:$I$539,7,0))</f>
        <v/>
      </c>
      <c r="G26" s="34" t="str">
        <f>IF(E26="","",VLOOKUP(E26,登録ナンバー!$A$2:$M$570,4,0))</f>
        <v/>
      </c>
      <c r="H26" s="35" t="str">
        <f>IF(E26="","",VLOOKUP(E26,登録ナンバー!$A$2:$M$570,11,0))</f>
        <v/>
      </c>
    </row>
    <row r="27" spans="1:14" ht="23.55" customHeight="1" thickBot="1" x14ac:dyDescent="0.25">
      <c r="A27" s="36"/>
      <c r="B27" s="37" t="str">
        <f>IF(A27="","",VLOOKUP(A27,登録ナンバー!$A$2:$I$539,7,0))</f>
        <v/>
      </c>
      <c r="C27" s="37" t="str">
        <f>IF(A27="","",VLOOKUP(A27,登録ナンバー!$A$2:$M$570,4,0))</f>
        <v/>
      </c>
      <c r="D27" s="37" t="str">
        <f>IF(A27="","",VLOOKUP(A27,登録ナンバー!$A$2:$M$570,11,0))</f>
        <v/>
      </c>
      <c r="E27" s="38"/>
      <c r="F27" s="37" t="str">
        <f>IF(E27="","",VLOOKUP(E27,登録ナンバー!$A$2:$I$539,7,0))</f>
        <v/>
      </c>
      <c r="G27" s="39" t="str">
        <f>IF(E27="","",VLOOKUP(E27,登録ナンバー!$A$2:$M$570,4,0))</f>
        <v/>
      </c>
      <c r="H27" s="40" t="str">
        <f>IF(E27="","",VLOOKUP(E27,登録ナンバー!$A$2:$M$570,11,0))</f>
        <v/>
      </c>
    </row>
    <row r="28" spans="1:14" ht="42.45" customHeight="1" thickBot="1" x14ac:dyDescent="0.25"/>
    <row r="29" spans="1:14" ht="23.55" customHeight="1" x14ac:dyDescent="0.2">
      <c r="B29" s="178" t="s">
        <v>244</v>
      </c>
      <c r="C29" s="179"/>
      <c r="D29" s="180"/>
      <c r="E29" s="41" t="s">
        <v>245</v>
      </c>
      <c r="F29" s="181" t="s">
        <v>246</v>
      </c>
      <c r="G29" s="182"/>
      <c r="H29" s="42"/>
    </row>
    <row r="30" spans="1:14" ht="23.55" customHeight="1" x14ac:dyDescent="0.2">
      <c r="B30" s="43" t="s">
        <v>446</v>
      </c>
      <c r="C30" s="44"/>
      <c r="D30" s="45">
        <v>6000</v>
      </c>
      <c r="E30" s="46"/>
      <c r="F30" s="173">
        <f>D30*E30</f>
        <v>0</v>
      </c>
      <c r="G30" s="174"/>
      <c r="H30" s="42"/>
    </row>
    <row r="31" spans="1:14" ht="23.55" customHeight="1" x14ac:dyDescent="0.2">
      <c r="B31" s="43" t="s">
        <v>247</v>
      </c>
      <c r="C31" s="47"/>
      <c r="D31" s="48">
        <v>4000</v>
      </c>
      <c r="E31" s="49"/>
      <c r="F31" s="173">
        <f>D31*E31</f>
        <v>0</v>
      </c>
      <c r="G31" s="174"/>
      <c r="H31" s="42"/>
    </row>
    <row r="32" spans="1:14" ht="23.55" customHeight="1" x14ac:dyDescent="0.2">
      <c r="B32" s="43" t="s">
        <v>447</v>
      </c>
      <c r="C32" s="44"/>
      <c r="D32" s="45">
        <v>4000</v>
      </c>
      <c r="E32" s="49"/>
      <c r="F32" s="173">
        <f>D32*E32</f>
        <v>0</v>
      </c>
      <c r="G32" s="174"/>
      <c r="H32" s="42"/>
    </row>
    <row r="33" spans="2:8" ht="23.55" customHeight="1" thickBot="1" x14ac:dyDescent="0.25">
      <c r="B33" s="50" t="s">
        <v>248</v>
      </c>
      <c r="C33" s="51"/>
      <c r="D33" s="52">
        <v>4000</v>
      </c>
      <c r="E33" s="53"/>
      <c r="F33" s="175">
        <f>D33*E33</f>
        <v>0</v>
      </c>
      <c r="G33" s="176"/>
      <c r="H33" s="42"/>
    </row>
    <row r="34" spans="2:8" ht="23.55" customHeight="1" thickBot="1" x14ac:dyDescent="0.25">
      <c r="E34" s="54" t="s">
        <v>249</v>
      </c>
      <c r="F34" s="177">
        <f>SUM(F30:G33)</f>
        <v>0</v>
      </c>
      <c r="G34" s="177"/>
      <c r="H34" s="42"/>
    </row>
  </sheetData>
  <mergeCells count="22">
    <mergeCell ref="F32:G32"/>
    <mergeCell ref="F33:G33"/>
    <mergeCell ref="F34:G34"/>
    <mergeCell ref="B22:D22"/>
    <mergeCell ref="E22:H22"/>
    <mergeCell ref="B29:D29"/>
    <mergeCell ref="F29:G29"/>
    <mergeCell ref="F30:G30"/>
    <mergeCell ref="F31:G31"/>
    <mergeCell ref="B13:D13"/>
    <mergeCell ref="E13:H13"/>
    <mergeCell ref="B14:D14"/>
    <mergeCell ref="E14:H14"/>
    <mergeCell ref="B21:D21"/>
    <mergeCell ref="E21:H21"/>
    <mergeCell ref="B6:D6"/>
    <mergeCell ref="E6:H6"/>
    <mergeCell ref="A1:F1"/>
    <mergeCell ref="B2:D2"/>
    <mergeCell ref="B3:F3"/>
    <mergeCell ref="B5:D5"/>
    <mergeCell ref="E5:H5"/>
  </mergeCells>
  <phoneticPr fontId="3"/>
  <pageMargins left="0.70866141732283472" right="0.70866141732283472" top="0.35433070866141736" bottom="0.19685039370078741" header="0" footer="0"/>
  <pageSetup paperSize="9" scale="87"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1A7CB-EB4E-475A-AF7C-ED3352CD9B2C}">
  <dimension ref="A1:IS374"/>
  <sheetViews>
    <sheetView zoomScale="80" zoomScaleNormal="80" zoomScaleSheetLayoutView="100" workbookViewId="0">
      <selection activeCell="B1" sqref="A1:H2"/>
    </sheetView>
  </sheetViews>
  <sheetFormatPr defaultColWidth="16.109375" defaultRowHeight="13.5" customHeight="1" x14ac:dyDescent="0.2"/>
  <cols>
    <col min="1" max="1" width="10" style="151" customWidth="1"/>
    <col min="2" max="2" width="6.6640625" style="151" customWidth="1"/>
    <col min="3" max="3" width="6.6640625" style="151" hidden="1" customWidth="1"/>
    <col min="4" max="4" width="19" style="151" hidden="1" customWidth="1"/>
    <col min="5" max="5" width="8" style="113" hidden="1" customWidth="1"/>
    <col min="6" max="7" width="6.6640625" style="151" hidden="1" customWidth="1"/>
    <col min="8" max="8" width="8.77734375" style="151" hidden="1" customWidth="1"/>
    <col min="9" max="9" width="7.109375" style="151" hidden="1" customWidth="1"/>
    <col min="10" max="10" width="8" style="152" hidden="1" customWidth="1"/>
    <col min="11" max="11" width="4.88671875" style="153" hidden="1" customWidth="1"/>
    <col min="12" max="12" width="5.88671875" style="151" hidden="1" customWidth="1"/>
    <col min="13" max="13" width="7.44140625" style="151" hidden="1" customWidth="1"/>
    <col min="14" max="14" width="16.109375" style="151" hidden="1" customWidth="1"/>
    <col min="15" max="15" width="9.44140625" style="61" customWidth="1"/>
    <col min="16" max="252" width="16.109375" style="61"/>
    <col min="253" max="253" width="8" style="61" customWidth="1"/>
    <col min="254" max="254" width="6" style="61" customWidth="1"/>
    <col min="255" max="255" width="8.77734375" style="61" customWidth="1"/>
    <col min="256" max="256" width="8.33203125" style="61" customWidth="1"/>
    <col min="257" max="257" width="4.77734375" style="61" customWidth="1"/>
    <col min="258" max="258" width="7.33203125" style="61" customWidth="1"/>
    <col min="259" max="259" width="11.109375" style="61" customWidth="1"/>
    <col min="260" max="260" width="19.77734375" style="61" customWidth="1"/>
    <col min="261" max="261" width="4.77734375" style="61" customWidth="1"/>
    <col min="262" max="262" width="8.88671875" style="61" customWidth="1"/>
    <col min="263" max="263" width="4.77734375" style="61" customWidth="1"/>
    <col min="264" max="264" width="6" style="61" customWidth="1"/>
    <col min="265" max="271" width="4.77734375" style="61" customWidth="1"/>
    <col min="272" max="508" width="16.109375" style="61"/>
    <col min="509" max="509" width="8" style="61" customWidth="1"/>
    <col min="510" max="510" width="6" style="61" customWidth="1"/>
    <col min="511" max="511" width="8.77734375" style="61" customWidth="1"/>
    <col min="512" max="512" width="8.33203125" style="61" customWidth="1"/>
    <col min="513" max="513" width="4.77734375" style="61" customWidth="1"/>
    <col min="514" max="514" width="7.33203125" style="61" customWidth="1"/>
    <col min="515" max="515" width="11.109375" style="61" customWidth="1"/>
    <col min="516" max="516" width="19.77734375" style="61" customWidth="1"/>
    <col min="517" max="517" width="4.77734375" style="61" customWidth="1"/>
    <col min="518" max="518" width="8.88671875" style="61" customWidth="1"/>
    <col min="519" max="519" width="4.77734375" style="61" customWidth="1"/>
    <col min="520" max="520" width="6" style="61" customWidth="1"/>
    <col min="521" max="527" width="4.77734375" style="61" customWidth="1"/>
    <col min="528" max="764" width="16.109375" style="61"/>
    <col min="765" max="765" width="8" style="61" customWidth="1"/>
    <col min="766" max="766" width="6" style="61" customWidth="1"/>
    <col min="767" max="767" width="8.77734375" style="61" customWidth="1"/>
    <col min="768" max="768" width="8.33203125" style="61" customWidth="1"/>
    <col min="769" max="769" width="4.77734375" style="61" customWidth="1"/>
    <col min="770" max="770" width="7.33203125" style="61" customWidth="1"/>
    <col min="771" max="771" width="11.109375" style="61" customWidth="1"/>
    <col min="772" max="772" width="19.77734375" style="61" customWidth="1"/>
    <col min="773" max="773" width="4.77734375" style="61" customWidth="1"/>
    <col min="774" max="774" width="8.88671875" style="61" customWidth="1"/>
    <col min="775" max="775" width="4.77734375" style="61" customWidth="1"/>
    <col min="776" max="776" width="6" style="61" customWidth="1"/>
    <col min="777" max="783" width="4.77734375" style="61" customWidth="1"/>
    <col min="784" max="1020" width="16.109375" style="61"/>
    <col min="1021" max="1021" width="8" style="61" customWidth="1"/>
    <col min="1022" max="1022" width="6" style="61" customWidth="1"/>
    <col min="1023" max="1023" width="8.77734375" style="61" customWidth="1"/>
    <col min="1024" max="1024" width="8.33203125" style="61" customWidth="1"/>
    <col min="1025" max="1025" width="4.77734375" style="61" customWidth="1"/>
    <col min="1026" max="1026" width="7.33203125" style="61" customWidth="1"/>
    <col min="1027" max="1027" width="11.109375" style="61" customWidth="1"/>
    <col min="1028" max="1028" width="19.77734375" style="61" customWidth="1"/>
    <col min="1029" max="1029" width="4.77734375" style="61" customWidth="1"/>
    <col min="1030" max="1030" width="8.88671875" style="61" customWidth="1"/>
    <col min="1031" max="1031" width="4.77734375" style="61" customWidth="1"/>
    <col min="1032" max="1032" width="6" style="61" customWidth="1"/>
    <col min="1033" max="1039" width="4.77734375" style="61" customWidth="1"/>
    <col min="1040" max="1276" width="16.109375" style="61"/>
    <col min="1277" max="1277" width="8" style="61" customWidth="1"/>
    <col min="1278" max="1278" width="6" style="61" customWidth="1"/>
    <col min="1279" max="1279" width="8.77734375" style="61" customWidth="1"/>
    <col min="1280" max="1280" width="8.33203125" style="61" customWidth="1"/>
    <col min="1281" max="1281" width="4.77734375" style="61" customWidth="1"/>
    <col min="1282" max="1282" width="7.33203125" style="61" customWidth="1"/>
    <col min="1283" max="1283" width="11.109375" style="61" customWidth="1"/>
    <col min="1284" max="1284" width="19.77734375" style="61" customWidth="1"/>
    <col min="1285" max="1285" width="4.77734375" style="61" customWidth="1"/>
    <col min="1286" max="1286" width="8.88671875" style="61" customWidth="1"/>
    <col min="1287" max="1287" width="4.77734375" style="61" customWidth="1"/>
    <col min="1288" max="1288" width="6" style="61" customWidth="1"/>
    <col min="1289" max="1295" width="4.77734375" style="61" customWidth="1"/>
    <col min="1296" max="1532" width="16.109375" style="61"/>
    <col min="1533" max="1533" width="8" style="61" customWidth="1"/>
    <col min="1534" max="1534" width="6" style="61" customWidth="1"/>
    <col min="1535" max="1535" width="8.77734375" style="61" customWidth="1"/>
    <col min="1536" max="1536" width="8.33203125" style="61" customWidth="1"/>
    <col min="1537" max="1537" width="4.77734375" style="61" customWidth="1"/>
    <col min="1538" max="1538" width="7.33203125" style="61" customWidth="1"/>
    <col min="1539" max="1539" width="11.109375" style="61" customWidth="1"/>
    <col min="1540" max="1540" width="19.77734375" style="61" customWidth="1"/>
    <col min="1541" max="1541" width="4.77734375" style="61" customWidth="1"/>
    <col min="1542" max="1542" width="8.88671875" style="61" customWidth="1"/>
    <col min="1543" max="1543" width="4.77734375" style="61" customWidth="1"/>
    <col min="1544" max="1544" width="6" style="61" customWidth="1"/>
    <col min="1545" max="1551" width="4.77734375" style="61" customWidth="1"/>
    <col min="1552" max="1788" width="16.109375" style="61"/>
    <col min="1789" max="1789" width="8" style="61" customWidth="1"/>
    <col min="1790" max="1790" width="6" style="61" customWidth="1"/>
    <col min="1791" max="1791" width="8.77734375" style="61" customWidth="1"/>
    <col min="1792" max="1792" width="8.33203125" style="61" customWidth="1"/>
    <col min="1793" max="1793" width="4.77734375" style="61" customWidth="1"/>
    <col min="1794" max="1794" width="7.33203125" style="61" customWidth="1"/>
    <col min="1795" max="1795" width="11.109375" style="61" customWidth="1"/>
    <col min="1796" max="1796" width="19.77734375" style="61" customWidth="1"/>
    <col min="1797" max="1797" width="4.77734375" style="61" customWidth="1"/>
    <col min="1798" max="1798" width="8.88671875" style="61" customWidth="1"/>
    <col min="1799" max="1799" width="4.77734375" style="61" customWidth="1"/>
    <col min="1800" max="1800" width="6" style="61" customWidth="1"/>
    <col min="1801" max="1807" width="4.77734375" style="61" customWidth="1"/>
    <col min="1808" max="2044" width="16.109375" style="61"/>
    <col min="2045" max="2045" width="8" style="61" customWidth="1"/>
    <col min="2046" max="2046" width="6" style="61" customWidth="1"/>
    <col min="2047" max="2047" width="8.77734375" style="61" customWidth="1"/>
    <col min="2048" max="2048" width="8.33203125" style="61" customWidth="1"/>
    <col min="2049" max="2049" width="4.77734375" style="61" customWidth="1"/>
    <col min="2050" max="2050" width="7.33203125" style="61" customWidth="1"/>
    <col min="2051" max="2051" width="11.109375" style="61" customWidth="1"/>
    <col min="2052" max="2052" width="19.77734375" style="61" customWidth="1"/>
    <col min="2053" max="2053" width="4.77734375" style="61" customWidth="1"/>
    <col min="2054" max="2054" width="8.88671875" style="61" customWidth="1"/>
    <col min="2055" max="2055" width="4.77734375" style="61" customWidth="1"/>
    <col min="2056" max="2056" width="6" style="61" customWidth="1"/>
    <col min="2057" max="2063" width="4.77734375" style="61" customWidth="1"/>
    <col min="2064" max="2300" width="16.109375" style="61"/>
    <col min="2301" max="2301" width="8" style="61" customWidth="1"/>
    <col min="2302" max="2302" width="6" style="61" customWidth="1"/>
    <col min="2303" max="2303" width="8.77734375" style="61" customWidth="1"/>
    <col min="2304" max="2304" width="8.33203125" style="61" customWidth="1"/>
    <col min="2305" max="2305" width="4.77734375" style="61" customWidth="1"/>
    <col min="2306" max="2306" width="7.33203125" style="61" customWidth="1"/>
    <col min="2307" max="2307" width="11.109375" style="61" customWidth="1"/>
    <col min="2308" max="2308" width="19.77734375" style="61" customWidth="1"/>
    <col min="2309" max="2309" width="4.77734375" style="61" customWidth="1"/>
    <col min="2310" max="2310" width="8.88671875" style="61" customWidth="1"/>
    <col min="2311" max="2311" width="4.77734375" style="61" customWidth="1"/>
    <col min="2312" max="2312" width="6" style="61" customWidth="1"/>
    <col min="2313" max="2319" width="4.77734375" style="61" customWidth="1"/>
    <col min="2320" max="2556" width="16.109375" style="61"/>
    <col min="2557" max="2557" width="8" style="61" customWidth="1"/>
    <col min="2558" max="2558" width="6" style="61" customWidth="1"/>
    <col min="2559" max="2559" width="8.77734375" style="61" customWidth="1"/>
    <col min="2560" max="2560" width="8.33203125" style="61" customWidth="1"/>
    <col min="2561" max="2561" width="4.77734375" style="61" customWidth="1"/>
    <col min="2562" max="2562" width="7.33203125" style="61" customWidth="1"/>
    <col min="2563" max="2563" width="11.109375" style="61" customWidth="1"/>
    <col min="2564" max="2564" width="19.77734375" style="61" customWidth="1"/>
    <col min="2565" max="2565" width="4.77734375" style="61" customWidth="1"/>
    <col min="2566" max="2566" width="8.88671875" style="61" customWidth="1"/>
    <col min="2567" max="2567" width="4.77734375" style="61" customWidth="1"/>
    <col min="2568" max="2568" width="6" style="61" customWidth="1"/>
    <col min="2569" max="2575" width="4.77734375" style="61" customWidth="1"/>
    <col min="2576" max="2812" width="16.109375" style="61"/>
    <col min="2813" max="2813" width="8" style="61" customWidth="1"/>
    <col min="2814" max="2814" width="6" style="61" customWidth="1"/>
    <col min="2815" max="2815" width="8.77734375" style="61" customWidth="1"/>
    <col min="2816" max="2816" width="8.33203125" style="61" customWidth="1"/>
    <col min="2817" max="2817" width="4.77734375" style="61" customWidth="1"/>
    <col min="2818" max="2818" width="7.33203125" style="61" customWidth="1"/>
    <col min="2819" max="2819" width="11.109375" style="61" customWidth="1"/>
    <col min="2820" max="2820" width="19.77734375" style="61" customWidth="1"/>
    <col min="2821" max="2821" width="4.77734375" style="61" customWidth="1"/>
    <col min="2822" max="2822" width="8.88671875" style="61" customWidth="1"/>
    <col min="2823" max="2823" width="4.77734375" style="61" customWidth="1"/>
    <col min="2824" max="2824" width="6" style="61" customWidth="1"/>
    <col min="2825" max="2831" width="4.77734375" style="61" customWidth="1"/>
    <col min="2832" max="3068" width="16.109375" style="61"/>
    <col min="3069" max="3069" width="8" style="61" customWidth="1"/>
    <col min="3070" max="3070" width="6" style="61" customWidth="1"/>
    <col min="3071" max="3071" width="8.77734375" style="61" customWidth="1"/>
    <col min="3072" max="3072" width="8.33203125" style="61" customWidth="1"/>
    <col min="3073" max="3073" width="4.77734375" style="61" customWidth="1"/>
    <col min="3074" max="3074" width="7.33203125" style="61" customWidth="1"/>
    <col min="3075" max="3075" width="11.109375" style="61" customWidth="1"/>
    <col min="3076" max="3076" width="19.77734375" style="61" customWidth="1"/>
    <col min="3077" max="3077" width="4.77734375" style="61" customWidth="1"/>
    <col min="3078" max="3078" width="8.88671875" style="61" customWidth="1"/>
    <col min="3079" max="3079" width="4.77734375" style="61" customWidth="1"/>
    <col min="3080" max="3080" width="6" style="61" customWidth="1"/>
    <col min="3081" max="3087" width="4.77734375" style="61" customWidth="1"/>
    <col min="3088" max="3324" width="16.109375" style="61"/>
    <col min="3325" max="3325" width="8" style="61" customWidth="1"/>
    <col min="3326" max="3326" width="6" style="61" customWidth="1"/>
    <col min="3327" max="3327" width="8.77734375" style="61" customWidth="1"/>
    <col min="3328" max="3328" width="8.33203125" style="61" customWidth="1"/>
    <col min="3329" max="3329" width="4.77734375" style="61" customWidth="1"/>
    <col min="3330" max="3330" width="7.33203125" style="61" customWidth="1"/>
    <col min="3331" max="3331" width="11.109375" style="61" customWidth="1"/>
    <col min="3332" max="3332" width="19.77734375" style="61" customWidth="1"/>
    <col min="3333" max="3333" width="4.77734375" style="61" customWidth="1"/>
    <col min="3334" max="3334" width="8.88671875" style="61" customWidth="1"/>
    <col min="3335" max="3335" width="4.77734375" style="61" customWidth="1"/>
    <col min="3336" max="3336" width="6" style="61" customWidth="1"/>
    <col min="3337" max="3343" width="4.77734375" style="61" customWidth="1"/>
    <col min="3344" max="3580" width="16.109375" style="61"/>
    <col min="3581" max="3581" width="8" style="61" customWidth="1"/>
    <col min="3582" max="3582" width="6" style="61" customWidth="1"/>
    <col min="3583" max="3583" width="8.77734375" style="61" customWidth="1"/>
    <col min="3584" max="3584" width="8.33203125" style="61" customWidth="1"/>
    <col min="3585" max="3585" width="4.77734375" style="61" customWidth="1"/>
    <col min="3586" max="3586" width="7.33203125" style="61" customWidth="1"/>
    <col min="3587" max="3587" width="11.109375" style="61" customWidth="1"/>
    <col min="3588" max="3588" width="19.77734375" style="61" customWidth="1"/>
    <col min="3589" max="3589" width="4.77734375" style="61" customWidth="1"/>
    <col min="3590" max="3590" width="8.88671875" style="61" customWidth="1"/>
    <col min="3591" max="3591" width="4.77734375" style="61" customWidth="1"/>
    <col min="3592" max="3592" width="6" style="61" customWidth="1"/>
    <col min="3593" max="3599" width="4.77734375" style="61" customWidth="1"/>
    <col min="3600" max="3836" width="16.109375" style="61"/>
    <col min="3837" max="3837" width="8" style="61" customWidth="1"/>
    <col min="3838" max="3838" width="6" style="61" customWidth="1"/>
    <col min="3839" max="3839" width="8.77734375" style="61" customWidth="1"/>
    <col min="3840" max="3840" width="8.33203125" style="61" customWidth="1"/>
    <col min="3841" max="3841" width="4.77734375" style="61" customWidth="1"/>
    <col min="3842" max="3842" width="7.33203125" style="61" customWidth="1"/>
    <col min="3843" max="3843" width="11.109375" style="61" customWidth="1"/>
    <col min="3844" max="3844" width="19.77734375" style="61" customWidth="1"/>
    <col min="3845" max="3845" width="4.77734375" style="61" customWidth="1"/>
    <col min="3846" max="3846" width="8.88671875" style="61" customWidth="1"/>
    <col min="3847" max="3847" width="4.77734375" style="61" customWidth="1"/>
    <col min="3848" max="3848" width="6" style="61" customWidth="1"/>
    <col min="3849" max="3855" width="4.77734375" style="61" customWidth="1"/>
    <col min="3856" max="4092" width="16.109375" style="61"/>
    <col min="4093" max="4093" width="8" style="61" customWidth="1"/>
    <col min="4094" max="4094" width="6" style="61" customWidth="1"/>
    <col min="4095" max="4095" width="8.77734375" style="61" customWidth="1"/>
    <col min="4096" max="4096" width="8.33203125" style="61" customWidth="1"/>
    <col min="4097" max="4097" width="4.77734375" style="61" customWidth="1"/>
    <col min="4098" max="4098" width="7.33203125" style="61" customWidth="1"/>
    <col min="4099" max="4099" width="11.109375" style="61" customWidth="1"/>
    <col min="4100" max="4100" width="19.77734375" style="61" customWidth="1"/>
    <col min="4101" max="4101" width="4.77734375" style="61" customWidth="1"/>
    <col min="4102" max="4102" width="8.88671875" style="61" customWidth="1"/>
    <col min="4103" max="4103" width="4.77734375" style="61" customWidth="1"/>
    <col min="4104" max="4104" width="6" style="61" customWidth="1"/>
    <col min="4105" max="4111" width="4.77734375" style="61" customWidth="1"/>
    <col min="4112" max="4348" width="16.109375" style="61"/>
    <col min="4349" max="4349" width="8" style="61" customWidth="1"/>
    <col min="4350" max="4350" width="6" style="61" customWidth="1"/>
    <col min="4351" max="4351" width="8.77734375" style="61" customWidth="1"/>
    <col min="4352" max="4352" width="8.33203125" style="61" customWidth="1"/>
    <col min="4353" max="4353" width="4.77734375" style="61" customWidth="1"/>
    <col min="4354" max="4354" width="7.33203125" style="61" customWidth="1"/>
    <col min="4355" max="4355" width="11.109375" style="61" customWidth="1"/>
    <col min="4356" max="4356" width="19.77734375" style="61" customWidth="1"/>
    <col min="4357" max="4357" width="4.77734375" style="61" customWidth="1"/>
    <col min="4358" max="4358" width="8.88671875" style="61" customWidth="1"/>
    <col min="4359" max="4359" width="4.77734375" style="61" customWidth="1"/>
    <col min="4360" max="4360" width="6" style="61" customWidth="1"/>
    <col min="4361" max="4367" width="4.77734375" style="61" customWidth="1"/>
    <col min="4368" max="4604" width="16.109375" style="61"/>
    <col min="4605" max="4605" width="8" style="61" customWidth="1"/>
    <col min="4606" max="4606" width="6" style="61" customWidth="1"/>
    <col min="4607" max="4607" width="8.77734375" style="61" customWidth="1"/>
    <col min="4608" max="4608" width="8.33203125" style="61" customWidth="1"/>
    <col min="4609" max="4609" width="4.77734375" style="61" customWidth="1"/>
    <col min="4610" max="4610" width="7.33203125" style="61" customWidth="1"/>
    <col min="4611" max="4611" width="11.109375" style="61" customWidth="1"/>
    <col min="4612" max="4612" width="19.77734375" style="61" customWidth="1"/>
    <col min="4613" max="4613" width="4.77734375" style="61" customWidth="1"/>
    <col min="4614" max="4614" width="8.88671875" style="61" customWidth="1"/>
    <col min="4615" max="4615" width="4.77734375" style="61" customWidth="1"/>
    <col min="4616" max="4616" width="6" style="61" customWidth="1"/>
    <col min="4617" max="4623" width="4.77734375" style="61" customWidth="1"/>
    <col min="4624" max="4860" width="16.109375" style="61"/>
    <col min="4861" max="4861" width="8" style="61" customWidth="1"/>
    <col min="4862" max="4862" width="6" style="61" customWidth="1"/>
    <col min="4863" max="4863" width="8.77734375" style="61" customWidth="1"/>
    <col min="4864" max="4864" width="8.33203125" style="61" customWidth="1"/>
    <col min="4865" max="4865" width="4.77734375" style="61" customWidth="1"/>
    <col min="4866" max="4866" width="7.33203125" style="61" customWidth="1"/>
    <col min="4867" max="4867" width="11.109375" style="61" customWidth="1"/>
    <col min="4868" max="4868" width="19.77734375" style="61" customWidth="1"/>
    <col min="4869" max="4869" width="4.77734375" style="61" customWidth="1"/>
    <col min="4870" max="4870" width="8.88671875" style="61" customWidth="1"/>
    <col min="4871" max="4871" width="4.77734375" style="61" customWidth="1"/>
    <col min="4872" max="4872" width="6" style="61" customWidth="1"/>
    <col min="4873" max="4879" width="4.77734375" style="61" customWidth="1"/>
    <col min="4880" max="5116" width="16.109375" style="61"/>
    <col min="5117" max="5117" width="8" style="61" customWidth="1"/>
    <col min="5118" max="5118" width="6" style="61" customWidth="1"/>
    <col min="5119" max="5119" width="8.77734375" style="61" customWidth="1"/>
    <col min="5120" max="5120" width="8.33203125" style="61" customWidth="1"/>
    <col min="5121" max="5121" width="4.77734375" style="61" customWidth="1"/>
    <col min="5122" max="5122" width="7.33203125" style="61" customWidth="1"/>
    <col min="5123" max="5123" width="11.109375" style="61" customWidth="1"/>
    <col min="5124" max="5124" width="19.77734375" style="61" customWidth="1"/>
    <col min="5125" max="5125" width="4.77734375" style="61" customWidth="1"/>
    <col min="5126" max="5126" width="8.88671875" style="61" customWidth="1"/>
    <col min="5127" max="5127" width="4.77734375" style="61" customWidth="1"/>
    <col min="5128" max="5128" width="6" style="61" customWidth="1"/>
    <col min="5129" max="5135" width="4.77734375" style="61" customWidth="1"/>
    <col min="5136" max="5372" width="16.109375" style="61"/>
    <col min="5373" max="5373" width="8" style="61" customWidth="1"/>
    <col min="5374" max="5374" width="6" style="61" customWidth="1"/>
    <col min="5375" max="5375" width="8.77734375" style="61" customWidth="1"/>
    <col min="5376" max="5376" width="8.33203125" style="61" customWidth="1"/>
    <col min="5377" max="5377" width="4.77734375" style="61" customWidth="1"/>
    <col min="5378" max="5378" width="7.33203125" style="61" customWidth="1"/>
    <col min="5379" max="5379" width="11.109375" style="61" customWidth="1"/>
    <col min="5380" max="5380" width="19.77734375" style="61" customWidth="1"/>
    <col min="5381" max="5381" width="4.77734375" style="61" customWidth="1"/>
    <col min="5382" max="5382" width="8.88671875" style="61" customWidth="1"/>
    <col min="5383" max="5383" width="4.77734375" style="61" customWidth="1"/>
    <col min="5384" max="5384" width="6" style="61" customWidth="1"/>
    <col min="5385" max="5391" width="4.77734375" style="61" customWidth="1"/>
    <col min="5392" max="5628" width="16.109375" style="61"/>
    <col min="5629" max="5629" width="8" style="61" customWidth="1"/>
    <col min="5630" max="5630" width="6" style="61" customWidth="1"/>
    <col min="5631" max="5631" width="8.77734375" style="61" customWidth="1"/>
    <col min="5632" max="5632" width="8.33203125" style="61" customWidth="1"/>
    <col min="5633" max="5633" width="4.77734375" style="61" customWidth="1"/>
    <col min="5634" max="5634" width="7.33203125" style="61" customWidth="1"/>
    <col min="5635" max="5635" width="11.109375" style="61" customWidth="1"/>
    <col min="5636" max="5636" width="19.77734375" style="61" customWidth="1"/>
    <col min="5637" max="5637" width="4.77734375" style="61" customWidth="1"/>
    <col min="5638" max="5638" width="8.88671875" style="61" customWidth="1"/>
    <col min="5639" max="5639" width="4.77734375" style="61" customWidth="1"/>
    <col min="5640" max="5640" width="6" style="61" customWidth="1"/>
    <col min="5641" max="5647" width="4.77734375" style="61" customWidth="1"/>
    <col min="5648" max="5884" width="16.109375" style="61"/>
    <col min="5885" max="5885" width="8" style="61" customWidth="1"/>
    <col min="5886" max="5886" width="6" style="61" customWidth="1"/>
    <col min="5887" max="5887" width="8.77734375" style="61" customWidth="1"/>
    <col min="5888" max="5888" width="8.33203125" style="61" customWidth="1"/>
    <col min="5889" max="5889" width="4.77734375" style="61" customWidth="1"/>
    <col min="5890" max="5890" width="7.33203125" style="61" customWidth="1"/>
    <col min="5891" max="5891" width="11.109375" style="61" customWidth="1"/>
    <col min="5892" max="5892" width="19.77734375" style="61" customWidth="1"/>
    <col min="5893" max="5893" width="4.77734375" style="61" customWidth="1"/>
    <col min="5894" max="5894" width="8.88671875" style="61" customWidth="1"/>
    <col min="5895" max="5895" width="4.77734375" style="61" customWidth="1"/>
    <col min="5896" max="5896" width="6" style="61" customWidth="1"/>
    <col min="5897" max="5903" width="4.77734375" style="61" customWidth="1"/>
    <col min="5904" max="6140" width="16.109375" style="61"/>
    <col min="6141" max="6141" width="8" style="61" customWidth="1"/>
    <col min="6142" max="6142" width="6" style="61" customWidth="1"/>
    <col min="6143" max="6143" width="8.77734375" style="61" customWidth="1"/>
    <col min="6144" max="6144" width="8.33203125" style="61" customWidth="1"/>
    <col min="6145" max="6145" width="4.77734375" style="61" customWidth="1"/>
    <col min="6146" max="6146" width="7.33203125" style="61" customWidth="1"/>
    <col min="6147" max="6147" width="11.109375" style="61" customWidth="1"/>
    <col min="6148" max="6148" width="19.77734375" style="61" customWidth="1"/>
    <col min="6149" max="6149" width="4.77734375" style="61" customWidth="1"/>
    <col min="6150" max="6150" width="8.88671875" style="61" customWidth="1"/>
    <col min="6151" max="6151" width="4.77734375" style="61" customWidth="1"/>
    <col min="6152" max="6152" width="6" style="61" customWidth="1"/>
    <col min="6153" max="6159" width="4.77734375" style="61" customWidth="1"/>
    <col min="6160" max="6396" width="16.109375" style="61"/>
    <col min="6397" max="6397" width="8" style="61" customWidth="1"/>
    <col min="6398" max="6398" width="6" style="61" customWidth="1"/>
    <col min="6399" max="6399" width="8.77734375" style="61" customWidth="1"/>
    <col min="6400" max="6400" width="8.33203125" style="61" customWidth="1"/>
    <col min="6401" max="6401" width="4.77734375" style="61" customWidth="1"/>
    <col min="6402" max="6402" width="7.33203125" style="61" customWidth="1"/>
    <col min="6403" max="6403" width="11.109375" style="61" customWidth="1"/>
    <col min="6404" max="6404" width="19.77734375" style="61" customWidth="1"/>
    <col min="6405" max="6405" width="4.77734375" style="61" customWidth="1"/>
    <col min="6406" max="6406" width="8.88671875" style="61" customWidth="1"/>
    <col min="6407" max="6407" width="4.77734375" style="61" customWidth="1"/>
    <col min="6408" max="6408" width="6" style="61" customWidth="1"/>
    <col min="6409" max="6415" width="4.77734375" style="61" customWidth="1"/>
    <col min="6416" max="6652" width="16.109375" style="61"/>
    <col min="6653" max="6653" width="8" style="61" customWidth="1"/>
    <col min="6654" max="6654" width="6" style="61" customWidth="1"/>
    <col min="6655" max="6655" width="8.77734375" style="61" customWidth="1"/>
    <col min="6656" max="6656" width="8.33203125" style="61" customWidth="1"/>
    <col min="6657" max="6657" width="4.77734375" style="61" customWidth="1"/>
    <col min="6658" max="6658" width="7.33203125" style="61" customWidth="1"/>
    <col min="6659" max="6659" width="11.109375" style="61" customWidth="1"/>
    <col min="6660" max="6660" width="19.77734375" style="61" customWidth="1"/>
    <col min="6661" max="6661" width="4.77734375" style="61" customWidth="1"/>
    <col min="6662" max="6662" width="8.88671875" style="61" customWidth="1"/>
    <col min="6663" max="6663" width="4.77734375" style="61" customWidth="1"/>
    <col min="6664" max="6664" width="6" style="61" customWidth="1"/>
    <col min="6665" max="6671" width="4.77734375" style="61" customWidth="1"/>
    <col min="6672" max="6908" width="16.109375" style="61"/>
    <col min="6909" max="6909" width="8" style="61" customWidth="1"/>
    <col min="6910" max="6910" width="6" style="61" customWidth="1"/>
    <col min="6911" max="6911" width="8.77734375" style="61" customWidth="1"/>
    <col min="6912" max="6912" width="8.33203125" style="61" customWidth="1"/>
    <col min="6913" max="6913" width="4.77734375" style="61" customWidth="1"/>
    <col min="6914" max="6914" width="7.33203125" style="61" customWidth="1"/>
    <col min="6915" max="6915" width="11.109375" style="61" customWidth="1"/>
    <col min="6916" max="6916" width="19.77734375" style="61" customWidth="1"/>
    <col min="6917" max="6917" width="4.77734375" style="61" customWidth="1"/>
    <col min="6918" max="6918" width="8.88671875" style="61" customWidth="1"/>
    <col min="6919" max="6919" width="4.77734375" style="61" customWidth="1"/>
    <col min="6920" max="6920" width="6" style="61" customWidth="1"/>
    <col min="6921" max="6927" width="4.77734375" style="61" customWidth="1"/>
    <col min="6928" max="7164" width="16.109375" style="61"/>
    <col min="7165" max="7165" width="8" style="61" customWidth="1"/>
    <col min="7166" max="7166" width="6" style="61" customWidth="1"/>
    <col min="7167" max="7167" width="8.77734375" style="61" customWidth="1"/>
    <col min="7168" max="7168" width="8.33203125" style="61" customWidth="1"/>
    <col min="7169" max="7169" width="4.77734375" style="61" customWidth="1"/>
    <col min="7170" max="7170" width="7.33203125" style="61" customWidth="1"/>
    <col min="7171" max="7171" width="11.109375" style="61" customWidth="1"/>
    <col min="7172" max="7172" width="19.77734375" style="61" customWidth="1"/>
    <col min="7173" max="7173" width="4.77734375" style="61" customWidth="1"/>
    <col min="7174" max="7174" width="8.88671875" style="61" customWidth="1"/>
    <col min="7175" max="7175" width="4.77734375" style="61" customWidth="1"/>
    <col min="7176" max="7176" width="6" style="61" customWidth="1"/>
    <col min="7177" max="7183" width="4.77734375" style="61" customWidth="1"/>
    <col min="7184" max="7420" width="16.109375" style="61"/>
    <col min="7421" max="7421" width="8" style="61" customWidth="1"/>
    <col min="7422" max="7422" width="6" style="61" customWidth="1"/>
    <col min="7423" max="7423" width="8.77734375" style="61" customWidth="1"/>
    <col min="7424" max="7424" width="8.33203125" style="61" customWidth="1"/>
    <col min="7425" max="7425" width="4.77734375" style="61" customWidth="1"/>
    <col min="7426" max="7426" width="7.33203125" style="61" customWidth="1"/>
    <col min="7427" max="7427" width="11.109375" style="61" customWidth="1"/>
    <col min="7428" max="7428" width="19.77734375" style="61" customWidth="1"/>
    <col min="7429" max="7429" width="4.77734375" style="61" customWidth="1"/>
    <col min="7430" max="7430" width="8.88671875" style="61" customWidth="1"/>
    <col min="7431" max="7431" width="4.77734375" style="61" customWidth="1"/>
    <col min="7432" max="7432" width="6" style="61" customWidth="1"/>
    <col min="7433" max="7439" width="4.77734375" style="61" customWidth="1"/>
    <col min="7440" max="7676" width="16.109375" style="61"/>
    <col min="7677" max="7677" width="8" style="61" customWidth="1"/>
    <col min="7678" max="7678" width="6" style="61" customWidth="1"/>
    <col min="7679" max="7679" width="8.77734375" style="61" customWidth="1"/>
    <col min="7680" max="7680" width="8.33203125" style="61" customWidth="1"/>
    <col min="7681" max="7681" width="4.77734375" style="61" customWidth="1"/>
    <col min="7682" max="7682" width="7.33203125" style="61" customWidth="1"/>
    <col min="7683" max="7683" width="11.109375" style="61" customWidth="1"/>
    <col min="7684" max="7684" width="19.77734375" style="61" customWidth="1"/>
    <col min="7685" max="7685" width="4.77734375" style="61" customWidth="1"/>
    <col min="7686" max="7686" width="8.88671875" style="61" customWidth="1"/>
    <col min="7687" max="7687" width="4.77734375" style="61" customWidth="1"/>
    <col min="7688" max="7688" width="6" style="61" customWidth="1"/>
    <col min="7689" max="7695" width="4.77734375" style="61" customWidth="1"/>
    <col min="7696" max="7932" width="16.109375" style="61"/>
    <col min="7933" max="7933" width="8" style="61" customWidth="1"/>
    <col min="7934" max="7934" width="6" style="61" customWidth="1"/>
    <col min="7935" max="7935" width="8.77734375" style="61" customWidth="1"/>
    <col min="7936" max="7936" width="8.33203125" style="61" customWidth="1"/>
    <col min="7937" max="7937" width="4.77734375" style="61" customWidth="1"/>
    <col min="7938" max="7938" width="7.33203125" style="61" customWidth="1"/>
    <col min="7939" max="7939" width="11.109375" style="61" customWidth="1"/>
    <col min="7940" max="7940" width="19.77734375" style="61" customWidth="1"/>
    <col min="7941" max="7941" width="4.77734375" style="61" customWidth="1"/>
    <col min="7942" max="7942" width="8.88671875" style="61" customWidth="1"/>
    <col min="7943" max="7943" width="4.77734375" style="61" customWidth="1"/>
    <col min="7944" max="7944" width="6" style="61" customWidth="1"/>
    <col min="7945" max="7951" width="4.77734375" style="61" customWidth="1"/>
    <col min="7952" max="8188" width="16.109375" style="61"/>
    <col min="8189" max="8189" width="8" style="61" customWidth="1"/>
    <col min="8190" max="8190" width="6" style="61" customWidth="1"/>
    <col min="8191" max="8191" width="8.77734375" style="61" customWidth="1"/>
    <col min="8192" max="8192" width="8.33203125" style="61" customWidth="1"/>
    <col min="8193" max="8193" width="4.77734375" style="61" customWidth="1"/>
    <col min="8194" max="8194" width="7.33203125" style="61" customWidth="1"/>
    <col min="8195" max="8195" width="11.109375" style="61" customWidth="1"/>
    <col min="8196" max="8196" width="19.77734375" style="61" customWidth="1"/>
    <col min="8197" max="8197" width="4.77734375" style="61" customWidth="1"/>
    <col min="8198" max="8198" width="8.88671875" style="61" customWidth="1"/>
    <col min="8199" max="8199" width="4.77734375" style="61" customWidth="1"/>
    <col min="8200" max="8200" width="6" style="61" customWidth="1"/>
    <col min="8201" max="8207" width="4.77734375" style="61" customWidth="1"/>
    <col min="8208" max="8444" width="16.109375" style="61"/>
    <col min="8445" max="8445" width="8" style="61" customWidth="1"/>
    <col min="8446" max="8446" width="6" style="61" customWidth="1"/>
    <col min="8447" max="8447" width="8.77734375" style="61" customWidth="1"/>
    <col min="8448" max="8448" width="8.33203125" style="61" customWidth="1"/>
    <col min="8449" max="8449" width="4.77734375" style="61" customWidth="1"/>
    <col min="8450" max="8450" width="7.33203125" style="61" customWidth="1"/>
    <col min="8451" max="8451" width="11.109375" style="61" customWidth="1"/>
    <col min="8452" max="8452" width="19.77734375" style="61" customWidth="1"/>
    <col min="8453" max="8453" width="4.77734375" style="61" customWidth="1"/>
    <col min="8454" max="8454" width="8.88671875" style="61" customWidth="1"/>
    <col min="8455" max="8455" width="4.77734375" style="61" customWidth="1"/>
    <col min="8456" max="8456" width="6" style="61" customWidth="1"/>
    <col min="8457" max="8463" width="4.77734375" style="61" customWidth="1"/>
    <col min="8464" max="8700" width="16.109375" style="61"/>
    <col min="8701" max="8701" width="8" style="61" customWidth="1"/>
    <col min="8702" max="8702" width="6" style="61" customWidth="1"/>
    <col min="8703" max="8703" width="8.77734375" style="61" customWidth="1"/>
    <col min="8704" max="8704" width="8.33203125" style="61" customWidth="1"/>
    <col min="8705" max="8705" width="4.77734375" style="61" customWidth="1"/>
    <col min="8706" max="8706" width="7.33203125" style="61" customWidth="1"/>
    <col min="8707" max="8707" width="11.109375" style="61" customWidth="1"/>
    <col min="8708" max="8708" width="19.77734375" style="61" customWidth="1"/>
    <col min="8709" max="8709" width="4.77734375" style="61" customWidth="1"/>
    <col min="8710" max="8710" width="8.88671875" style="61" customWidth="1"/>
    <col min="8711" max="8711" width="4.77734375" style="61" customWidth="1"/>
    <col min="8712" max="8712" width="6" style="61" customWidth="1"/>
    <col min="8713" max="8719" width="4.77734375" style="61" customWidth="1"/>
    <col min="8720" max="8956" width="16.109375" style="61"/>
    <col min="8957" max="8957" width="8" style="61" customWidth="1"/>
    <col min="8958" max="8958" width="6" style="61" customWidth="1"/>
    <col min="8959" max="8959" width="8.77734375" style="61" customWidth="1"/>
    <col min="8960" max="8960" width="8.33203125" style="61" customWidth="1"/>
    <col min="8961" max="8961" width="4.77734375" style="61" customWidth="1"/>
    <col min="8962" max="8962" width="7.33203125" style="61" customWidth="1"/>
    <col min="8963" max="8963" width="11.109375" style="61" customWidth="1"/>
    <col min="8964" max="8964" width="19.77734375" style="61" customWidth="1"/>
    <col min="8965" max="8965" width="4.77734375" style="61" customWidth="1"/>
    <col min="8966" max="8966" width="8.88671875" style="61" customWidth="1"/>
    <col min="8967" max="8967" width="4.77734375" style="61" customWidth="1"/>
    <col min="8968" max="8968" width="6" style="61" customWidth="1"/>
    <col min="8969" max="8975" width="4.77734375" style="61" customWidth="1"/>
    <col min="8976" max="9212" width="16.109375" style="61"/>
    <col min="9213" max="9213" width="8" style="61" customWidth="1"/>
    <col min="9214" max="9214" width="6" style="61" customWidth="1"/>
    <col min="9215" max="9215" width="8.77734375" style="61" customWidth="1"/>
    <col min="9216" max="9216" width="8.33203125" style="61" customWidth="1"/>
    <col min="9217" max="9217" width="4.77734375" style="61" customWidth="1"/>
    <col min="9218" max="9218" width="7.33203125" style="61" customWidth="1"/>
    <col min="9219" max="9219" width="11.109375" style="61" customWidth="1"/>
    <col min="9220" max="9220" width="19.77734375" style="61" customWidth="1"/>
    <col min="9221" max="9221" width="4.77734375" style="61" customWidth="1"/>
    <col min="9222" max="9222" width="8.88671875" style="61" customWidth="1"/>
    <col min="9223" max="9223" width="4.77734375" style="61" customWidth="1"/>
    <col min="9224" max="9224" width="6" style="61" customWidth="1"/>
    <col min="9225" max="9231" width="4.77734375" style="61" customWidth="1"/>
    <col min="9232" max="9468" width="16.109375" style="61"/>
    <col min="9469" max="9469" width="8" style="61" customWidth="1"/>
    <col min="9470" max="9470" width="6" style="61" customWidth="1"/>
    <col min="9471" max="9471" width="8.77734375" style="61" customWidth="1"/>
    <col min="9472" max="9472" width="8.33203125" style="61" customWidth="1"/>
    <col min="9473" max="9473" width="4.77734375" style="61" customWidth="1"/>
    <col min="9474" max="9474" width="7.33203125" style="61" customWidth="1"/>
    <col min="9475" max="9475" width="11.109375" style="61" customWidth="1"/>
    <col min="9476" max="9476" width="19.77734375" style="61" customWidth="1"/>
    <col min="9477" max="9477" width="4.77734375" style="61" customWidth="1"/>
    <col min="9478" max="9478" width="8.88671875" style="61" customWidth="1"/>
    <col min="9479" max="9479" width="4.77734375" style="61" customWidth="1"/>
    <col min="9480" max="9480" width="6" style="61" customWidth="1"/>
    <col min="9481" max="9487" width="4.77734375" style="61" customWidth="1"/>
    <col min="9488" max="9724" width="16.109375" style="61"/>
    <col min="9725" max="9725" width="8" style="61" customWidth="1"/>
    <col min="9726" max="9726" width="6" style="61" customWidth="1"/>
    <col min="9727" max="9727" width="8.77734375" style="61" customWidth="1"/>
    <col min="9728" max="9728" width="8.33203125" style="61" customWidth="1"/>
    <col min="9729" max="9729" width="4.77734375" style="61" customWidth="1"/>
    <col min="9730" max="9730" width="7.33203125" style="61" customWidth="1"/>
    <col min="9731" max="9731" width="11.109375" style="61" customWidth="1"/>
    <col min="9732" max="9732" width="19.77734375" style="61" customWidth="1"/>
    <col min="9733" max="9733" width="4.77734375" style="61" customWidth="1"/>
    <col min="9734" max="9734" width="8.88671875" style="61" customWidth="1"/>
    <col min="9735" max="9735" width="4.77734375" style="61" customWidth="1"/>
    <col min="9736" max="9736" width="6" style="61" customWidth="1"/>
    <col min="9737" max="9743" width="4.77734375" style="61" customWidth="1"/>
    <col min="9744" max="9980" width="16.109375" style="61"/>
    <col min="9981" max="9981" width="8" style="61" customWidth="1"/>
    <col min="9982" max="9982" width="6" style="61" customWidth="1"/>
    <col min="9983" max="9983" width="8.77734375" style="61" customWidth="1"/>
    <col min="9984" max="9984" width="8.33203125" style="61" customWidth="1"/>
    <col min="9985" max="9985" width="4.77734375" style="61" customWidth="1"/>
    <col min="9986" max="9986" width="7.33203125" style="61" customWidth="1"/>
    <col min="9987" max="9987" width="11.109375" style="61" customWidth="1"/>
    <col min="9988" max="9988" width="19.77734375" style="61" customWidth="1"/>
    <col min="9989" max="9989" width="4.77734375" style="61" customWidth="1"/>
    <col min="9990" max="9990" width="8.88671875" style="61" customWidth="1"/>
    <col min="9991" max="9991" width="4.77734375" style="61" customWidth="1"/>
    <col min="9992" max="9992" width="6" style="61" customWidth="1"/>
    <col min="9993" max="9999" width="4.77734375" style="61" customWidth="1"/>
    <col min="10000" max="10236" width="16.109375" style="61"/>
    <col min="10237" max="10237" width="8" style="61" customWidth="1"/>
    <col min="10238" max="10238" width="6" style="61" customWidth="1"/>
    <col min="10239" max="10239" width="8.77734375" style="61" customWidth="1"/>
    <col min="10240" max="10240" width="8.33203125" style="61" customWidth="1"/>
    <col min="10241" max="10241" width="4.77734375" style="61" customWidth="1"/>
    <col min="10242" max="10242" width="7.33203125" style="61" customWidth="1"/>
    <col min="10243" max="10243" width="11.109375" style="61" customWidth="1"/>
    <col min="10244" max="10244" width="19.77734375" style="61" customWidth="1"/>
    <col min="10245" max="10245" width="4.77734375" style="61" customWidth="1"/>
    <col min="10246" max="10246" width="8.88671875" style="61" customWidth="1"/>
    <col min="10247" max="10247" width="4.77734375" style="61" customWidth="1"/>
    <col min="10248" max="10248" width="6" style="61" customWidth="1"/>
    <col min="10249" max="10255" width="4.77734375" style="61" customWidth="1"/>
    <col min="10256" max="10492" width="16.109375" style="61"/>
    <col min="10493" max="10493" width="8" style="61" customWidth="1"/>
    <col min="10494" max="10494" width="6" style="61" customWidth="1"/>
    <col min="10495" max="10495" width="8.77734375" style="61" customWidth="1"/>
    <col min="10496" max="10496" width="8.33203125" style="61" customWidth="1"/>
    <col min="10497" max="10497" width="4.77734375" style="61" customWidth="1"/>
    <col min="10498" max="10498" width="7.33203125" style="61" customWidth="1"/>
    <col min="10499" max="10499" width="11.109375" style="61" customWidth="1"/>
    <col min="10500" max="10500" width="19.77734375" style="61" customWidth="1"/>
    <col min="10501" max="10501" width="4.77734375" style="61" customWidth="1"/>
    <col min="10502" max="10502" width="8.88671875" style="61" customWidth="1"/>
    <col min="10503" max="10503" width="4.77734375" style="61" customWidth="1"/>
    <col min="10504" max="10504" width="6" style="61" customWidth="1"/>
    <col min="10505" max="10511" width="4.77734375" style="61" customWidth="1"/>
    <col min="10512" max="10748" width="16.109375" style="61"/>
    <col min="10749" max="10749" width="8" style="61" customWidth="1"/>
    <col min="10750" max="10750" width="6" style="61" customWidth="1"/>
    <col min="10751" max="10751" width="8.77734375" style="61" customWidth="1"/>
    <col min="10752" max="10752" width="8.33203125" style="61" customWidth="1"/>
    <col min="10753" max="10753" width="4.77734375" style="61" customWidth="1"/>
    <col min="10754" max="10754" width="7.33203125" style="61" customWidth="1"/>
    <col min="10755" max="10755" width="11.109375" style="61" customWidth="1"/>
    <col min="10756" max="10756" width="19.77734375" style="61" customWidth="1"/>
    <col min="10757" max="10757" width="4.77734375" style="61" customWidth="1"/>
    <col min="10758" max="10758" width="8.88671875" style="61" customWidth="1"/>
    <col min="10759" max="10759" width="4.77734375" style="61" customWidth="1"/>
    <col min="10760" max="10760" width="6" style="61" customWidth="1"/>
    <col min="10761" max="10767" width="4.77734375" style="61" customWidth="1"/>
    <col min="10768" max="11004" width="16.109375" style="61"/>
    <col min="11005" max="11005" width="8" style="61" customWidth="1"/>
    <col min="11006" max="11006" width="6" style="61" customWidth="1"/>
    <col min="11007" max="11007" width="8.77734375" style="61" customWidth="1"/>
    <col min="11008" max="11008" width="8.33203125" style="61" customWidth="1"/>
    <col min="11009" max="11009" width="4.77734375" style="61" customWidth="1"/>
    <col min="11010" max="11010" width="7.33203125" style="61" customWidth="1"/>
    <col min="11011" max="11011" width="11.109375" style="61" customWidth="1"/>
    <col min="11012" max="11012" width="19.77734375" style="61" customWidth="1"/>
    <col min="11013" max="11013" width="4.77734375" style="61" customWidth="1"/>
    <col min="11014" max="11014" width="8.88671875" style="61" customWidth="1"/>
    <col min="11015" max="11015" width="4.77734375" style="61" customWidth="1"/>
    <col min="11016" max="11016" width="6" style="61" customWidth="1"/>
    <col min="11017" max="11023" width="4.77734375" style="61" customWidth="1"/>
    <col min="11024" max="11260" width="16.109375" style="61"/>
    <col min="11261" max="11261" width="8" style="61" customWidth="1"/>
    <col min="11262" max="11262" width="6" style="61" customWidth="1"/>
    <col min="11263" max="11263" width="8.77734375" style="61" customWidth="1"/>
    <col min="11264" max="11264" width="8.33203125" style="61" customWidth="1"/>
    <col min="11265" max="11265" width="4.77734375" style="61" customWidth="1"/>
    <col min="11266" max="11266" width="7.33203125" style="61" customWidth="1"/>
    <col min="11267" max="11267" width="11.109375" style="61" customWidth="1"/>
    <col min="11268" max="11268" width="19.77734375" style="61" customWidth="1"/>
    <col min="11269" max="11269" width="4.77734375" style="61" customWidth="1"/>
    <col min="11270" max="11270" width="8.88671875" style="61" customWidth="1"/>
    <col min="11271" max="11271" width="4.77734375" style="61" customWidth="1"/>
    <col min="11272" max="11272" width="6" style="61" customWidth="1"/>
    <col min="11273" max="11279" width="4.77734375" style="61" customWidth="1"/>
    <col min="11280" max="11516" width="16.109375" style="61"/>
    <col min="11517" max="11517" width="8" style="61" customWidth="1"/>
    <col min="11518" max="11518" width="6" style="61" customWidth="1"/>
    <col min="11519" max="11519" width="8.77734375" style="61" customWidth="1"/>
    <col min="11520" max="11520" width="8.33203125" style="61" customWidth="1"/>
    <col min="11521" max="11521" width="4.77734375" style="61" customWidth="1"/>
    <col min="11522" max="11522" width="7.33203125" style="61" customWidth="1"/>
    <col min="11523" max="11523" width="11.109375" style="61" customWidth="1"/>
    <col min="11524" max="11524" width="19.77734375" style="61" customWidth="1"/>
    <col min="11525" max="11525" width="4.77734375" style="61" customWidth="1"/>
    <col min="11526" max="11526" width="8.88671875" style="61" customWidth="1"/>
    <col min="11527" max="11527" width="4.77734375" style="61" customWidth="1"/>
    <col min="11528" max="11528" width="6" style="61" customWidth="1"/>
    <col min="11529" max="11535" width="4.77734375" style="61" customWidth="1"/>
    <col min="11536" max="11772" width="16.109375" style="61"/>
    <col min="11773" max="11773" width="8" style="61" customWidth="1"/>
    <col min="11774" max="11774" width="6" style="61" customWidth="1"/>
    <col min="11775" max="11775" width="8.77734375" style="61" customWidth="1"/>
    <col min="11776" max="11776" width="8.33203125" style="61" customWidth="1"/>
    <col min="11777" max="11777" width="4.77734375" style="61" customWidth="1"/>
    <col min="11778" max="11778" width="7.33203125" style="61" customWidth="1"/>
    <col min="11779" max="11779" width="11.109375" style="61" customWidth="1"/>
    <col min="11780" max="11780" width="19.77734375" style="61" customWidth="1"/>
    <col min="11781" max="11781" width="4.77734375" style="61" customWidth="1"/>
    <col min="11782" max="11782" width="8.88671875" style="61" customWidth="1"/>
    <col min="11783" max="11783" width="4.77734375" style="61" customWidth="1"/>
    <col min="11784" max="11784" width="6" style="61" customWidth="1"/>
    <col min="11785" max="11791" width="4.77734375" style="61" customWidth="1"/>
    <col min="11792" max="12028" width="16.109375" style="61"/>
    <col min="12029" max="12029" width="8" style="61" customWidth="1"/>
    <col min="12030" max="12030" width="6" style="61" customWidth="1"/>
    <col min="12031" max="12031" width="8.77734375" style="61" customWidth="1"/>
    <col min="12032" max="12032" width="8.33203125" style="61" customWidth="1"/>
    <col min="12033" max="12033" width="4.77734375" style="61" customWidth="1"/>
    <col min="12034" max="12034" width="7.33203125" style="61" customWidth="1"/>
    <col min="12035" max="12035" width="11.109375" style="61" customWidth="1"/>
    <col min="12036" max="12036" width="19.77734375" style="61" customWidth="1"/>
    <col min="12037" max="12037" width="4.77734375" style="61" customWidth="1"/>
    <col min="12038" max="12038" width="8.88671875" style="61" customWidth="1"/>
    <col min="12039" max="12039" width="4.77734375" style="61" customWidth="1"/>
    <col min="12040" max="12040" width="6" style="61" customWidth="1"/>
    <col min="12041" max="12047" width="4.77734375" style="61" customWidth="1"/>
    <col min="12048" max="12284" width="16.109375" style="61"/>
    <col min="12285" max="12285" width="8" style="61" customWidth="1"/>
    <col min="12286" max="12286" width="6" style="61" customWidth="1"/>
    <col min="12287" max="12287" width="8.77734375" style="61" customWidth="1"/>
    <col min="12288" max="12288" width="8.33203125" style="61" customWidth="1"/>
    <col min="12289" max="12289" width="4.77734375" style="61" customWidth="1"/>
    <col min="12290" max="12290" width="7.33203125" style="61" customWidth="1"/>
    <col min="12291" max="12291" width="11.109375" style="61" customWidth="1"/>
    <col min="12292" max="12292" width="19.77734375" style="61" customWidth="1"/>
    <col min="12293" max="12293" width="4.77734375" style="61" customWidth="1"/>
    <col min="12294" max="12294" width="8.88671875" style="61" customWidth="1"/>
    <col min="12295" max="12295" width="4.77734375" style="61" customWidth="1"/>
    <col min="12296" max="12296" width="6" style="61" customWidth="1"/>
    <col min="12297" max="12303" width="4.77734375" style="61" customWidth="1"/>
    <col min="12304" max="12540" width="16.109375" style="61"/>
    <col min="12541" max="12541" width="8" style="61" customWidth="1"/>
    <col min="12542" max="12542" width="6" style="61" customWidth="1"/>
    <col min="12543" max="12543" width="8.77734375" style="61" customWidth="1"/>
    <col min="12544" max="12544" width="8.33203125" style="61" customWidth="1"/>
    <col min="12545" max="12545" width="4.77734375" style="61" customWidth="1"/>
    <col min="12546" max="12546" width="7.33203125" style="61" customWidth="1"/>
    <col min="12547" max="12547" width="11.109375" style="61" customWidth="1"/>
    <col min="12548" max="12548" width="19.77734375" style="61" customWidth="1"/>
    <col min="12549" max="12549" width="4.77734375" style="61" customWidth="1"/>
    <col min="12550" max="12550" width="8.88671875" style="61" customWidth="1"/>
    <col min="12551" max="12551" width="4.77734375" style="61" customWidth="1"/>
    <col min="12552" max="12552" width="6" style="61" customWidth="1"/>
    <col min="12553" max="12559" width="4.77734375" style="61" customWidth="1"/>
    <col min="12560" max="12796" width="16.109375" style="61"/>
    <col min="12797" max="12797" width="8" style="61" customWidth="1"/>
    <col min="12798" max="12798" width="6" style="61" customWidth="1"/>
    <col min="12799" max="12799" width="8.77734375" style="61" customWidth="1"/>
    <col min="12800" max="12800" width="8.33203125" style="61" customWidth="1"/>
    <col min="12801" max="12801" width="4.77734375" style="61" customWidth="1"/>
    <col min="12802" max="12802" width="7.33203125" style="61" customWidth="1"/>
    <col min="12803" max="12803" width="11.109375" style="61" customWidth="1"/>
    <col min="12804" max="12804" width="19.77734375" style="61" customWidth="1"/>
    <col min="12805" max="12805" width="4.77734375" style="61" customWidth="1"/>
    <col min="12806" max="12806" width="8.88671875" style="61" customWidth="1"/>
    <col min="12807" max="12807" width="4.77734375" style="61" customWidth="1"/>
    <col min="12808" max="12808" width="6" style="61" customWidth="1"/>
    <col min="12809" max="12815" width="4.77734375" style="61" customWidth="1"/>
    <col min="12816" max="13052" width="16.109375" style="61"/>
    <col min="13053" max="13053" width="8" style="61" customWidth="1"/>
    <col min="13054" max="13054" width="6" style="61" customWidth="1"/>
    <col min="13055" max="13055" width="8.77734375" style="61" customWidth="1"/>
    <col min="13056" max="13056" width="8.33203125" style="61" customWidth="1"/>
    <col min="13057" max="13057" width="4.77734375" style="61" customWidth="1"/>
    <col min="13058" max="13058" width="7.33203125" style="61" customWidth="1"/>
    <col min="13059" max="13059" width="11.109375" style="61" customWidth="1"/>
    <col min="13060" max="13060" width="19.77734375" style="61" customWidth="1"/>
    <col min="13061" max="13061" width="4.77734375" style="61" customWidth="1"/>
    <col min="13062" max="13062" width="8.88671875" style="61" customWidth="1"/>
    <col min="13063" max="13063" width="4.77734375" style="61" customWidth="1"/>
    <col min="13064" max="13064" width="6" style="61" customWidth="1"/>
    <col min="13065" max="13071" width="4.77734375" style="61" customWidth="1"/>
    <col min="13072" max="13308" width="16.109375" style="61"/>
    <col min="13309" max="13309" width="8" style="61" customWidth="1"/>
    <col min="13310" max="13310" width="6" style="61" customWidth="1"/>
    <col min="13311" max="13311" width="8.77734375" style="61" customWidth="1"/>
    <col min="13312" max="13312" width="8.33203125" style="61" customWidth="1"/>
    <col min="13313" max="13313" width="4.77734375" style="61" customWidth="1"/>
    <col min="13314" max="13314" width="7.33203125" style="61" customWidth="1"/>
    <col min="13315" max="13315" width="11.109375" style="61" customWidth="1"/>
    <col min="13316" max="13316" width="19.77734375" style="61" customWidth="1"/>
    <col min="13317" max="13317" width="4.77734375" style="61" customWidth="1"/>
    <col min="13318" max="13318" width="8.88671875" style="61" customWidth="1"/>
    <col min="13319" max="13319" width="4.77734375" style="61" customWidth="1"/>
    <col min="13320" max="13320" width="6" style="61" customWidth="1"/>
    <col min="13321" max="13327" width="4.77734375" style="61" customWidth="1"/>
    <col min="13328" max="13564" width="16.109375" style="61"/>
    <col min="13565" max="13565" width="8" style="61" customWidth="1"/>
    <col min="13566" max="13566" width="6" style="61" customWidth="1"/>
    <col min="13567" max="13567" width="8.77734375" style="61" customWidth="1"/>
    <col min="13568" max="13568" width="8.33203125" style="61" customWidth="1"/>
    <col min="13569" max="13569" width="4.77734375" style="61" customWidth="1"/>
    <col min="13570" max="13570" width="7.33203125" style="61" customWidth="1"/>
    <col min="13571" max="13571" width="11.109375" style="61" customWidth="1"/>
    <col min="13572" max="13572" width="19.77734375" style="61" customWidth="1"/>
    <col min="13573" max="13573" width="4.77734375" style="61" customWidth="1"/>
    <col min="13574" max="13574" width="8.88671875" style="61" customWidth="1"/>
    <col min="13575" max="13575" width="4.77734375" style="61" customWidth="1"/>
    <col min="13576" max="13576" width="6" style="61" customWidth="1"/>
    <col min="13577" max="13583" width="4.77734375" style="61" customWidth="1"/>
    <col min="13584" max="13820" width="16.109375" style="61"/>
    <col min="13821" max="13821" width="8" style="61" customWidth="1"/>
    <col min="13822" max="13822" width="6" style="61" customWidth="1"/>
    <col min="13823" max="13823" width="8.77734375" style="61" customWidth="1"/>
    <col min="13824" max="13824" width="8.33203125" style="61" customWidth="1"/>
    <col min="13825" max="13825" width="4.77734375" style="61" customWidth="1"/>
    <col min="13826" max="13826" width="7.33203125" style="61" customWidth="1"/>
    <col min="13827" max="13827" width="11.109375" style="61" customWidth="1"/>
    <col min="13828" max="13828" width="19.77734375" style="61" customWidth="1"/>
    <col min="13829" max="13829" width="4.77734375" style="61" customWidth="1"/>
    <col min="13830" max="13830" width="8.88671875" style="61" customWidth="1"/>
    <col min="13831" max="13831" width="4.77734375" style="61" customWidth="1"/>
    <col min="13832" max="13832" width="6" style="61" customWidth="1"/>
    <col min="13833" max="13839" width="4.77734375" style="61" customWidth="1"/>
    <col min="13840" max="14076" width="16.109375" style="61"/>
    <col min="14077" max="14077" width="8" style="61" customWidth="1"/>
    <col min="14078" max="14078" width="6" style="61" customWidth="1"/>
    <col min="14079" max="14079" width="8.77734375" style="61" customWidth="1"/>
    <col min="14080" max="14080" width="8.33203125" style="61" customWidth="1"/>
    <col min="14081" max="14081" width="4.77734375" style="61" customWidth="1"/>
    <col min="14082" max="14082" width="7.33203125" style="61" customWidth="1"/>
    <col min="14083" max="14083" width="11.109375" style="61" customWidth="1"/>
    <col min="14084" max="14084" width="19.77734375" style="61" customWidth="1"/>
    <col min="14085" max="14085" width="4.77734375" style="61" customWidth="1"/>
    <col min="14086" max="14086" width="8.88671875" style="61" customWidth="1"/>
    <col min="14087" max="14087" width="4.77734375" style="61" customWidth="1"/>
    <col min="14088" max="14088" width="6" style="61" customWidth="1"/>
    <col min="14089" max="14095" width="4.77734375" style="61" customWidth="1"/>
    <col min="14096" max="14332" width="16.109375" style="61"/>
    <col min="14333" max="14333" width="8" style="61" customWidth="1"/>
    <col min="14334" max="14334" width="6" style="61" customWidth="1"/>
    <col min="14335" max="14335" width="8.77734375" style="61" customWidth="1"/>
    <col min="14336" max="14336" width="8.33203125" style="61" customWidth="1"/>
    <col min="14337" max="14337" width="4.77734375" style="61" customWidth="1"/>
    <col min="14338" max="14338" width="7.33203125" style="61" customWidth="1"/>
    <col min="14339" max="14339" width="11.109375" style="61" customWidth="1"/>
    <col min="14340" max="14340" width="19.77734375" style="61" customWidth="1"/>
    <col min="14341" max="14341" width="4.77734375" style="61" customWidth="1"/>
    <col min="14342" max="14342" width="8.88671875" style="61" customWidth="1"/>
    <col min="14343" max="14343" width="4.77734375" style="61" customWidth="1"/>
    <col min="14344" max="14344" width="6" style="61" customWidth="1"/>
    <col min="14345" max="14351" width="4.77734375" style="61" customWidth="1"/>
    <col min="14352" max="14588" width="16.109375" style="61"/>
    <col min="14589" max="14589" width="8" style="61" customWidth="1"/>
    <col min="14590" max="14590" width="6" style="61" customWidth="1"/>
    <col min="14591" max="14591" width="8.77734375" style="61" customWidth="1"/>
    <col min="14592" max="14592" width="8.33203125" style="61" customWidth="1"/>
    <col min="14593" max="14593" width="4.77734375" style="61" customWidth="1"/>
    <col min="14594" max="14594" width="7.33203125" style="61" customWidth="1"/>
    <col min="14595" max="14595" width="11.109375" style="61" customWidth="1"/>
    <col min="14596" max="14596" width="19.77734375" style="61" customWidth="1"/>
    <col min="14597" max="14597" width="4.77734375" style="61" customWidth="1"/>
    <col min="14598" max="14598" width="8.88671875" style="61" customWidth="1"/>
    <col min="14599" max="14599" width="4.77734375" style="61" customWidth="1"/>
    <col min="14600" max="14600" width="6" style="61" customWidth="1"/>
    <col min="14601" max="14607" width="4.77734375" style="61" customWidth="1"/>
    <col min="14608" max="14844" width="16.109375" style="61"/>
    <col min="14845" max="14845" width="8" style="61" customWidth="1"/>
    <col min="14846" max="14846" width="6" style="61" customWidth="1"/>
    <col min="14847" max="14847" width="8.77734375" style="61" customWidth="1"/>
    <col min="14848" max="14848" width="8.33203125" style="61" customWidth="1"/>
    <col min="14849" max="14849" width="4.77734375" style="61" customWidth="1"/>
    <col min="14850" max="14850" width="7.33203125" style="61" customWidth="1"/>
    <col min="14851" max="14851" width="11.109375" style="61" customWidth="1"/>
    <col min="14852" max="14852" width="19.77734375" style="61" customWidth="1"/>
    <col min="14853" max="14853" width="4.77734375" style="61" customWidth="1"/>
    <col min="14854" max="14854" width="8.88671875" style="61" customWidth="1"/>
    <col min="14855" max="14855" width="4.77734375" style="61" customWidth="1"/>
    <col min="14856" max="14856" width="6" style="61" customWidth="1"/>
    <col min="14857" max="14863" width="4.77734375" style="61" customWidth="1"/>
    <col min="14864" max="15100" width="16.109375" style="61"/>
    <col min="15101" max="15101" width="8" style="61" customWidth="1"/>
    <col min="15102" max="15102" width="6" style="61" customWidth="1"/>
    <col min="15103" max="15103" width="8.77734375" style="61" customWidth="1"/>
    <col min="15104" max="15104" width="8.33203125" style="61" customWidth="1"/>
    <col min="15105" max="15105" width="4.77734375" style="61" customWidth="1"/>
    <col min="15106" max="15106" width="7.33203125" style="61" customWidth="1"/>
    <col min="15107" max="15107" width="11.109375" style="61" customWidth="1"/>
    <col min="15108" max="15108" width="19.77734375" style="61" customWidth="1"/>
    <col min="15109" max="15109" width="4.77734375" style="61" customWidth="1"/>
    <col min="15110" max="15110" width="8.88671875" style="61" customWidth="1"/>
    <col min="15111" max="15111" width="4.77734375" style="61" customWidth="1"/>
    <col min="15112" max="15112" width="6" style="61" customWidth="1"/>
    <col min="15113" max="15119" width="4.77734375" style="61" customWidth="1"/>
    <col min="15120" max="15356" width="16.109375" style="61"/>
    <col min="15357" max="15357" width="8" style="61" customWidth="1"/>
    <col min="15358" max="15358" width="6" style="61" customWidth="1"/>
    <col min="15359" max="15359" width="8.77734375" style="61" customWidth="1"/>
    <col min="15360" max="15360" width="8.33203125" style="61" customWidth="1"/>
    <col min="15361" max="15361" width="4.77734375" style="61" customWidth="1"/>
    <col min="15362" max="15362" width="7.33203125" style="61" customWidth="1"/>
    <col min="15363" max="15363" width="11.109375" style="61" customWidth="1"/>
    <col min="15364" max="15364" width="19.77734375" style="61" customWidth="1"/>
    <col min="15365" max="15365" width="4.77734375" style="61" customWidth="1"/>
    <col min="15366" max="15366" width="8.88671875" style="61" customWidth="1"/>
    <col min="15367" max="15367" width="4.77734375" style="61" customWidth="1"/>
    <col min="15368" max="15368" width="6" style="61" customWidth="1"/>
    <col min="15369" max="15375" width="4.77734375" style="61" customWidth="1"/>
    <col min="15376" max="15612" width="16.109375" style="61"/>
    <col min="15613" max="15613" width="8" style="61" customWidth="1"/>
    <col min="15614" max="15614" width="6" style="61" customWidth="1"/>
    <col min="15615" max="15615" width="8.77734375" style="61" customWidth="1"/>
    <col min="15616" max="15616" width="8.33203125" style="61" customWidth="1"/>
    <col min="15617" max="15617" width="4.77734375" style="61" customWidth="1"/>
    <col min="15618" max="15618" width="7.33203125" style="61" customWidth="1"/>
    <col min="15619" max="15619" width="11.109375" style="61" customWidth="1"/>
    <col min="15620" max="15620" width="19.77734375" style="61" customWidth="1"/>
    <col min="15621" max="15621" width="4.77734375" style="61" customWidth="1"/>
    <col min="15622" max="15622" width="8.88671875" style="61" customWidth="1"/>
    <col min="15623" max="15623" width="4.77734375" style="61" customWidth="1"/>
    <col min="15624" max="15624" width="6" style="61" customWidth="1"/>
    <col min="15625" max="15631" width="4.77734375" style="61" customWidth="1"/>
    <col min="15632" max="15868" width="16.109375" style="61"/>
    <col min="15869" max="15869" width="8" style="61" customWidth="1"/>
    <col min="15870" max="15870" width="6" style="61" customWidth="1"/>
    <col min="15871" max="15871" width="8.77734375" style="61" customWidth="1"/>
    <col min="15872" max="15872" width="8.33203125" style="61" customWidth="1"/>
    <col min="15873" max="15873" width="4.77734375" style="61" customWidth="1"/>
    <col min="15874" max="15874" width="7.33203125" style="61" customWidth="1"/>
    <col min="15875" max="15875" width="11.109375" style="61" customWidth="1"/>
    <col min="15876" max="15876" width="19.77734375" style="61" customWidth="1"/>
    <col min="15877" max="15877" width="4.77734375" style="61" customWidth="1"/>
    <col min="15878" max="15878" width="8.88671875" style="61" customWidth="1"/>
    <col min="15879" max="15879" width="4.77734375" style="61" customWidth="1"/>
    <col min="15880" max="15880" width="6" style="61" customWidth="1"/>
    <col min="15881" max="15887" width="4.77734375" style="61" customWidth="1"/>
    <col min="15888" max="16124" width="16.109375" style="61"/>
    <col min="16125" max="16125" width="8" style="61" customWidth="1"/>
    <col min="16126" max="16126" width="6" style="61" customWidth="1"/>
    <col min="16127" max="16127" width="8.77734375" style="61" customWidth="1"/>
    <col min="16128" max="16128" width="8.33203125" style="61" customWidth="1"/>
    <col min="16129" max="16129" width="4.77734375" style="61" customWidth="1"/>
    <col min="16130" max="16130" width="7.33203125" style="61" customWidth="1"/>
    <col min="16131" max="16131" width="11.109375" style="61" customWidth="1"/>
    <col min="16132" max="16132" width="19.77734375" style="61" customWidth="1"/>
    <col min="16133" max="16133" width="4.77734375" style="61" customWidth="1"/>
    <col min="16134" max="16134" width="8.88671875" style="61" customWidth="1"/>
    <col min="16135" max="16135" width="4.77734375" style="61" customWidth="1"/>
    <col min="16136" max="16136" width="6" style="61" customWidth="1"/>
    <col min="16137" max="16143" width="4.77734375" style="61" customWidth="1"/>
    <col min="16144" max="16384" width="16.109375" style="61"/>
  </cols>
  <sheetData>
    <row r="1" spans="1:14" ht="19.05" customHeight="1" x14ac:dyDescent="0.2">
      <c r="A1" s="211"/>
      <c r="B1" s="187" t="s">
        <v>1111</v>
      </c>
      <c r="C1" s="187"/>
      <c r="D1" s="187"/>
      <c r="E1" s="187"/>
      <c r="F1" s="187"/>
      <c r="G1" s="187"/>
      <c r="H1" s="187"/>
      <c r="I1" s="212">
        <v>46258</v>
      </c>
      <c r="J1" s="183"/>
      <c r="K1" s="183"/>
      <c r="L1" s="183"/>
      <c r="M1" s="184"/>
    </row>
    <row r="2" spans="1:14" ht="15" customHeight="1" x14ac:dyDescent="0.2">
      <c r="A2" s="213"/>
      <c r="B2" s="188"/>
      <c r="C2" s="188"/>
      <c r="D2" s="188"/>
      <c r="E2" s="188"/>
      <c r="F2" s="188"/>
      <c r="G2" s="188"/>
      <c r="H2" s="188"/>
      <c r="I2" s="185"/>
      <c r="J2" s="185"/>
      <c r="K2" s="185"/>
      <c r="L2" s="185"/>
      <c r="M2" s="186"/>
    </row>
    <row r="3" spans="1:14" ht="15" x14ac:dyDescent="0.2">
      <c r="A3" s="72"/>
      <c r="B3" s="72">
        <v>1</v>
      </c>
      <c r="C3" s="72"/>
      <c r="D3" s="72" t="s">
        <v>650</v>
      </c>
      <c r="E3" s="73"/>
      <c r="F3" s="72"/>
      <c r="G3" s="72"/>
      <c r="H3" s="72"/>
      <c r="I3" s="72"/>
      <c r="J3" s="74"/>
      <c r="K3" s="75"/>
      <c r="L3" s="72"/>
      <c r="M3" s="72"/>
    </row>
    <row r="4" spans="1:14" ht="15" x14ac:dyDescent="0.2">
      <c r="A4" s="86" t="s">
        <v>651</v>
      </c>
      <c r="B4" s="77" t="s">
        <v>652</v>
      </c>
      <c r="C4" s="77" t="s">
        <v>653</v>
      </c>
      <c r="D4" s="77" t="s">
        <v>449</v>
      </c>
      <c r="E4" s="78"/>
      <c r="F4" s="76" t="str">
        <f>A4</f>
        <v>あ０１</v>
      </c>
      <c r="G4" s="76" t="str">
        <f>B4&amp;C4</f>
        <v>青木重之</v>
      </c>
      <c r="H4" s="76" t="str">
        <f>D4</f>
        <v>アビックBB</v>
      </c>
      <c r="I4" s="76" t="s">
        <v>357</v>
      </c>
      <c r="J4" s="80">
        <v>1971</v>
      </c>
      <c r="K4" s="81">
        <f>IF(J4="","",(2026-J4))</f>
        <v>55</v>
      </c>
      <c r="L4" s="76" t="str">
        <f t="shared" ref="L4:L42" si="0">IF(G4="","",IF(COUNTIF($G$4:$G$104,G4)&gt;1,"2重登録","OK"))</f>
        <v>OK</v>
      </c>
      <c r="M4" s="76" t="s">
        <v>316</v>
      </c>
    </row>
    <row r="5" spans="1:14" ht="15" x14ac:dyDescent="0.2">
      <c r="A5" s="86" t="s">
        <v>450</v>
      </c>
      <c r="B5" s="76" t="s">
        <v>654</v>
      </c>
      <c r="C5" s="76" t="s">
        <v>655</v>
      </c>
      <c r="D5" s="77" t="s">
        <v>449</v>
      </c>
      <c r="E5" s="78"/>
      <c r="F5" s="76" t="str">
        <f t="shared" ref="F5:F42" si="1">A5</f>
        <v>あ０２</v>
      </c>
      <c r="G5" s="76" t="str">
        <f t="shared" ref="G5:G42" si="2">B5&amp;C5</f>
        <v>西川昌一</v>
      </c>
      <c r="H5" s="76" t="str">
        <f t="shared" ref="H5:H42" si="3">D5</f>
        <v>アビックBB</v>
      </c>
      <c r="I5" s="76" t="s">
        <v>357</v>
      </c>
      <c r="J5" s="82">
        <v>1970</v>
      </c>
      <c r="K5" s="81">
        <f t="shared" ref="K5:K43" si="4">IF(J5="","",(2026-J5))</f>
        <v>56</v>
      </c>
      <c r="L5" s="76" t="str">
        <f t="shared" si="0"/>
        <v>OK</v>
      </c>
      <c r="M5" s="76" t="s">
        <v>315</v>
      </c>
    </row>
    <row r="6" spans="1:14" ht="15" x14ac:dyDescent="0.2">
      <c r="A6" s="86" t="s">
        <v>451</v>
      </c>
      <c r="B6" s="77" t="s">
        <v>656</v>
      </c>
      <c r="C6" s="77" t="s">
        <v>657</v>
      </c>
      <c r="D6" s="77" t="s">
        <v>449</v>
      </c>
      <c r="E6" s="78"/>
      <c r="F6" s="76" t="str">
        <f t="shared" si="1"/>
        <v>あ０３</v>
      </c>
      <c r="G6" s="76" t="str">
        <f t="shared" si="2"/>
        <v>安達隆一</v>
      </c>
      <c r="H6" s="76" t="str">
        <f t="shared" si="3"/>
        <v>アビックBB</v>
      </c>
      <c r="I6" s="76" t="s">
        <v>357</v>
      </c>
      <c r="J6" s="80">
        <v>1970</v>
      </c>
      <c r="K6" s="81">
        <f t="shared" si="4"/>
        <v>56</v>
      </c>
      <c r="L6" s="76" t="str">
        <f t="shared" si="0"/>
        <v>OK</v>
      </c>
      <c r="M6" s="76" t="s">
        <v>1112</v>
      </c>
    </row>
    <row r="7" spans="1:14" ht="15" x14ac:dyDescent="0.2">
      <c r="A7" s="86" t="s">
        <v>452</v>
      </c>
      <c r="B7" s="76" t="s">
        <v>658</v>
      </c>
      <c r="C7" s="76" t="s">
        <v>659</v>
      </c>
      <c r="D7" s="77" t="s">
        <v>449</v>
      </c>
      <c r="E7" s="78"/>
      <c r="F7" s="76" t="str">
        <f t="shared" si="1"/>
        <v>あ０４</v>
      </c>
      <c r="G7" s="76" t="str">
        <f t="shared" si="2"/>
        <v>上原義弘</v>
      </c>
      <c r="H7" s="76" t="str">
        <f t="shared" si="3"/>
        <v>アビックBB</v>
      </c>
      <c r="I7" s="76" t="s">
        <v>357</v>
      </c>
      <c r="J7" s="82">
        <v>1974</v>
      </c>
      <c r="K7" s="81">
        <f t="shared" si="4"/>
        <v>52</v>
      </c>
      <c r="L7" s="76" t="str">
        <f t="shared" si="0"/>
        <v>OK</v>
      </c>
      <c r="M7" s="76" t="s">
        <v>315</v>
      </c>
    </row>
    <row r="8" spans="1:14" ht="15" x14ac:dyDescent="0.2">
      <c r="A8" s="86" t="s">
        <v>454</v>
      </c>
      <c r="B8" s="77" t="s">
        <v>660</v>
      </c>
      <c r="C8" s="77" t="s">
        <v>661</v>
      </c>
      <c r="D8" s="77" t="s">
        <v>449</v>
      </c>
      <c r="E8" s="110"/>
      <c r="F8" s="76" t="str">
        <f t="shared" si="1"/>
        <v>あ０５</v>
      </c>
      <c r="G8" s="76" t="str">
        <f t="shared" si="2"/>
        <v>寺村浩一</v>
      </c>
      <c r="H8" s="76" t="str">
        <f t="shared" si="3"/>
        <v>アビックBB</v>
      </c>
      <c r="I8" s="76" t="s">
        <v>357</v>
      </c>
      <c r="J8" s="80">
        <v>1968</v>
      </c>
      <c r="K8" s="81">
        <f t="shared" si="4"/>
        <v>58</v>
      </c>
      <c r="L8" s="76" t="str">
        <f t="shared" si="0"/>
        <v>OK</v>
      </c>
      <c r="M8" s="76" t="s">
        <v>317</v>
      </c>
    </row>
    <row r="9" spans="1:14" ht="15" x14ac:dyDescent="0.2">
      <c r="A9" s="86" t="s">
        <v>455</v>
      </c>
      <c r="B9" s="96" t="s">
        <v>662</v>
      </c>
      <c r="C9" s="96" t="s">
        <v>663</v>
      </c>
      <c r="D9" s="77" t="s">
        <v>449</v>
      </c>
      <c r="E9" s="78"/>
      <c r="F9" s="76" t="str">
        <f t="shared" si="1"/>
        <v>あ０６</v>
      </c>
      <c r="G9" s="76" t="str">
        <f t="shared" si="2"/>
        <v>平居崇</v>
      </c>
      <c r="H9" s="76" t="str">
        <f t="shared" si="3"/>
        <v>アビックBB</v>
      </c>
      <c r="I9" s="76" t="s">
        <v>357</v>
      </c>
      <c r="J9" s="80">
        <v>1972</v>
      </c>
      <c r="K9" s="81">
        <f t="shared" si="4"/>
        <v>54</v>
      </c>
      <c r="L9" s="76" t="str">
        <f t="shared" si="0"/>
        <v>OK</v>
      </c>
      <c r="M9" s="76" t="s">
        <v>1113</v>
      </c>
    </row>
    <row r="10" spans="1:14" ht="15" x14ac:dyDescent="0.2">
      <c r="A10" s="86" t="s">
        <v>456</v>
      </c>
      <c r="B10" s="77" t="s">
        <v>664</v>
      </c>
      <c r="C10" s="77" t="s">
        <v>665</v>
      </c>
      <c r="D10" s="77" t="s">
        <v>449</v>
      </c>
      <c r="E10" s="78"/>
      <c r="F10" s="76" t="str">
        <f t="shared" si="1"/>
        <v>あ０７</v>
      </c>
      <c r="G10" s="76" t="str">
        <f t="shared" si="2"/>
        <v>大林弘典</v>
      </c>
      <c r="H10" s="76" t="str">
        <f t="shared" si="3"/>
        <v>アビックBB</v>
      </c>
      <c r="I10" s="76" t="s">
        <v>357</v>
      </c>
      <c r="J10" s="80">
        <v>1989</v>
      </c>
      <c r="K10" s="81">
        <f t="shared" si="4"/>
        <v>37</v>
      </c>
      <c r="L10" s="76" t="str">
        <f t="shared" si="0"/>
        <v>OK</v>
      </c>
      <c r="M10" s="76" t="s">
        <v>319</v>
      </c>
    </row>
    <row r="11" spans="1:14" ht="15" x14ac:dyDescent="0.2">
      <c r="A11" s="86" t="s">
        <v>457</v>
      </c>
      <c r="B11" s="76" t="s">
        <v>666</v>
      </c>
      <c r="C11" s="76" t="s">
        <v>667</v>
      </c>
      <c r="D11" s="77" t="s">
        <v>449</v>
      </c>
      <c r="E11" s="78"/>
      <c r="F11" s="76" t="str">
        <f t="shared" si="1"/>
        <v>あ０８</v>
      </c>
      <c r="G11" s="76" t="str">
        <f t="shared" si="2"/>
        <v>福嶋亮</v>
      </c>
      <c r="H11" s="76" t="str">
        <f t="shared" si="3"/>
        <v>アビックBB</v>
      </c>
      <c r="I11" s="76" t="s">
        <v>357</v>
      </c>
      <c r="J11" s="82">
        <v>1961</v>
      </c>
      <c r="K11" s="81">
        <f t="shared" si="4"/>
        <v>65</v>
      </c>
      <c r="L11" s="76" t="str">
        <f t="shared" si="0"/>
        <v>OK</v>
      </c>
      <c r="M11" s="76" t="s">
        <v>1114</v>
      </c>
    </row>
    <row r="12" spans="1:14" ht="15" x14ac:dyDescent="0.2">
      <c r="A12" s="86" t="s">
        <v>458</v>
      </c>
      <c r="B12" s="77" t="s">
        <v>668</v>
      </c>
      <c r="C12" s="77" t="s">
        <v>669</v>
      </c>
      <c r="D12" s="77" t="s">
        <v>449</v>
      </c>
      <c r="E12" s="78"/>
      <c r="F12" s="76" t="str">
        <f t="shared" si="1"/>
        <v>あ０９</v>
      </c>
      <c r="G12" s="76" t="str">
        <f t="shared" si="2"/>
        <v>落合良弘</v>
      </c>
      <c r="H12" s="76" t="str">
        <f t="shared" si="3"/>
        <v>アビックBB</v>
      </c>
      <c r="I12" s="76" t="s">
        <v>357</v>
      </c>
      <c r="J12" s="80">
        <v>1968</v>
      </c>
      <c r="K12" s="81">
        <f t="shared" si="4"/>
        <v>58</v>
      </c>
      <c r="L12" s="76" t="str">
        <f t="shared" si="0"/>
        <v>OK</v>
      </c>
      <c r="M12" s="76" t="s">
        <v>319</v>
      </c>
    </row>
    <row r="13" spans="1:14" ht="15" x14ac:dyDescent="0.2">
      <c r="A13" s="86" t="s">
        <v>460</v>
      </c>
      <c r="B13" s="96" t="s">
        <v>670</v>
      </c>
      <c r="C13" s="96" t="s">
        <v>39</v>
      </c>
      <c r="D13" s="77" t="s">
        <v>449</v>
      </c>
      <c r="E13" s="78"/>
      <c r="F13" s="76" t="str">
        <f t="shared" si="1"/>
        <v>あ１０</v>
      </c>
      <c r="G13" s="76" t="str">
        <f t="shared" si="2"/>
        <v xml:space="preserve">松井傳樹 </v>
      </c>
      <c r="H13" s="76" t="str">
        <f t="shared" si="3"/>
        <v>アビックBB</v>
      </c>
      <c r="I13" s="76" t="s">
        <v>357</v>
      </c>
      <c r="J13" s="80">
        <v>1987</v>
      </c>
      <c r="K13" s="81">
        <f t="shared" si="4"/>
        <v>39</v>
      </c>
      <c r="L13" s="76" t="str">
        <f t="shared" si="0"/>
        <v>OK</v>
      </c>
      <c r="M13" s="76" t="s">
        <v>315</v>
      </c>
    </row>
    <row r="14" spans="1:14" ht="15" x14ac:dyDescent="0.2">
      <c r="A14" s="86" t="s">
        <v>461</v>
      </c>
      <c r="B14" s="189" t="s">
        <v>671</v>
      </c>
      <c r="C14" s="189" t="s">
        <v>672</v>
      </c>
      <c r="D14" s="77" t="s">
        <v>449</v>
      </c>
      <c r="E14" s="78"/>
      <c r="F14" s="76" t="str">
        <f t="shared" si="1"/>
        <v>あ１１</v>
      </c>
      <c r="G14" s="76" t="str">
        <f t="shared" si="2"/>
        <v>長谷川優</v>
      </c>
      <c r="H14" s="76" t="str">
        <f t="shared" si="3"/>
        <v>アビックBB</v>
      </c>
      <c r="I14" s="76" t="s">
        <v>357</v>
      </c>
      <c r="J14" s="80">
        <v>1973</v>
      </c>
      <c r="K14" s="81">
        <f t="shared" si="4"/>
        <v>53</v>
      </c>
      <c r="L14" s="76" t="str">
        <f t="shared" si="0"/>
        <v>OK</v>
      </c>
      <c r="M14" s="76" t="s">
        <v>1115</v>
      </c>
    </row>
    <row r="15" spans="1:14" ht="15" x14ac:dyDescent="0.2">
      <c r="A15" s="86" t="s">
        <v>462</v>
      </c>
      <c r="B15" s="77" t="s">
        <v>673</v>
      </c>
      <c r="C15" s="77" t="s">
        <v>674</v>
      </c>
      <c r="D15" s="77" t="s">
        <v>449</v>
      </c>
      <c r="F15" s="76" t="str">
        <f t="shared" si="1"/>
        <v>あ１２</v>
      </c>
      <c r="G15" s="76" t="str">
        <f t="shared" si="2"/>
        <v>草野活地</v>
      </c>
      <c r="H15" s="76" t="str">
        <f t="shared" si="3"/>
        <v>アビックBB</v>
      </c>
      <c r="I15" s="76" t="s">
        <v>357</v>
      </c>
      <c r="J15" s="80">
        <v>1974</v>
      </c>
      <c r="K15" s="81">
        <f t="shared" si="4"/>
        <v>52</v>
      </c>
      <c r="L15" s="76" t="str">
        <f t="shared" si="0"/>
        <v>OK</v>
      </c>
      <c r="M15" s="76" t="s">
        <v>316</v>
      </c>
    </row>
    <row r="16" spans="1:14" s="1" customFormat="1" ht="15" x14ac:dyDescent="0.2">
      <c r="A16" s="86" t="s">
        <v>463</v>
      </c>
      <c r="B16" s="77" t="s">
        <v>675</v>
      </c>
      <c r="C16" s="77" t="s">
        <v>676</v>
      </c>
      <c r="D16" s="77" t="s">
        <v>449</v>
      </c>
      <c r="E16" s="113"/>
      <c r="F16" s="76" t="str">
        <f t="shared" si="1"/>
        <v>あ１３</v>
      </c>
      <c r="G16" s="76" t="str">
        <f t="shared" si="2"/>
        <v>吉川孝次</v>
      </c>
      <c r="H16" s="76" t="str">
        <f t="shared" si="3"/>
        <v>アビックBB</v>
      </c>
      <c r="I16" s="76" t="s">
        <v>357</v>
      </c>
      <c r="J16" s="80">
        <v>1976</v>
      </c>
      <c r="K16" s="81">
        <f t="shared" si="4"/>
        <v>50</v>
      </c>
      <c r="L16" s="76" t="str">
        <f t="shared" si="0"/>
        <v>OK</v>
      </c>
      <c r="M16" s="76" t="s">
        <v>315</v>
      </c>
      <c r="N16" s="151"/>
    </row>
    <row r="17" spans="1:14" s="1" customFormat="1" ht="15" x14ac:dyDescent="0.2">
      <c r="A17" s="86" t="s">
        <v>464</v>
      </c>
      <c r="B17" s="77" t="s">
        <v>677</v>
      </c>
      <c r="C17" s="77" t="s">
        <v>678</v>
      </c>
      <c r="D17" s="77" t="s">
        <v>449</v>
      </c>
      <c r="E17" s="113"/>
      <c r="F17" s="76" t="str">
        <f t="shared" si="1"/>
        <v>あ１４</v>
      </c>
      <c r="G17" s="76" t="str">
        <f t="shared" si="2"/>
        <v>姫田和憲</v>
      </c>
      <c r="H17" s="76" t="str">
        <f t="shared" si="3"/>
        <v>アビックBB</v>
      </c>
      <c r="I17" s="76" t="s">
        <v>357</v>
      </c>
      <c r="J17" s="80">
        <v>1984</v>
      </c>
      <c r="K17" s="81">
        <f t="shared" si="4"/>
        <v>42</v>
      </c>
      <c r="L17" s="76" t="str">
        <f t="shared" si="0"/>
        <v>OK</v>
      </c>
      <c r="M17" s="86" t="s">
        <v>399</v>
      </c>
      <c r="N17" s="151"/>
    </row>
    <row r="18" spans="1:14" s="1" customFormat="1" ht="15" x14ac:dyDescent="0.2">
      <c r="A18" s="86" t="s">
        <v>465</v>
      </c>
      <c r="B18" s="76" t="s">
        <v>679</v>
      </c>
      <c r="C18" s="76" t="s">
        <v>680</v>
      </c>
      <c r="D18" s="77" t="s">
        <v>449</v>
      </c>
      <c r="E18" s="113"/>
      <c r="F18" s="76" t="str">
        <f t="shared" si="1"/>
        <v>あ１５</v>
      </c>
      <c r="G18" s="76" t="str">
        <f t="shared" si="2"/>
        <v>法戸義也</v>
      </c>
      <c r="H18" s="76" t="str">
        <f t="shared" si="3"/>
        <v>アビックBB</v>
      </c>
      <c r="I18" s="76" t="s">
        <v>357</v>
      </c>
      <c r="J18" s="80">
        <v>1983</v>
      </c>
      <c r="K18" s="81">
        <f t="shared" si="4"/>
        <v>43</v>
      </c>
      <c r="L18" s="76" t="str">
        <f t="shared" si="0"/>
        <v>OK</v>
      </c>
      <c r="M18" s="76" t="s">
        <v>320</v>
      </c>
      <c r="N18" s="151"/>
    </row>
    <row r="19" spans="1:14" s="1" customFormat="1" ht="15" x14ac:dyDescent="0.2">
      <c r="A19" s="86" t="s">
        <v>466</v>
      </c>
      <c r="B19" s="76" t="s">
        <v>270</v>
      </c>
      <c r="C19" s="76" t="s">
        <v>328</v>
      </c>
      <c r="D19" s="77" t="s">
        <v>449</v>
      </c>
      <c r="E19" s="113"/>
      <c r="F19" s="76" t="str">
        <f t="shared" si="1"/>
        <v>あ１６</v>
      </c>
      <c r="G19" s="76" t="str">
        <f t="shared" si="2"/>
        <v>冨岡浩史</v>
      </c>
      <c r="H19" s="76" t="str">
        <f t="shared" si="3"/>
        <v>アビックBB</v>
      </c>
      <c r="I19" s="76" t="s">
        <v>357</v>
      </c>
      <c r="J19" s="80">
        <v>1967</v>
      </c>
      <c r="K19" s="81">
        <f t="shared" si="4"/>
        <v>59</v>
      </c>
      <c r="L19" s="76" t="str">
        <f t="shared" si="0"/>
        <v>OK</v>
      </c>
      <c r="M19" s="76" t="s">
        <v>316</v>
      </c>
      <c r="N19" s="151"/>
    </row>
    <row r="20" spans="1:14" s="1" customFormat="1" ht="15" x14ac:dyDescent="0.2">
      <c r="A20" s="86" t="s">
        <v>467</v>
      </c>
      <c r="B20" s="76" t="s">
        <v>271</v>
      </c>
      <c r="C20" s="76" t="s">
        <v>681</v>
      </c>
      <c r="D20" s="77" t="s">
        <v>449</v>
      </c>
      <c r="E20" s="113"/>
      <c r="F20" s="76" t="str">
        <f t="shared" si="1"/>
        <v>あ１７</v>
      </c>
      <c r="G20" s="76" t="str">
        <f t="shared" si="2"/>
        <v>西堀公人</v>
      </c>
      <c r="H20" s="76" t="str">
        <f t="shared" si="3"/>
        <v>アビックBB</v>
      </c>
      <c r="I20" s="76" t="s">
        <v>357</v>
      </c>
      <c r="J20" s="80">
        <v>1984</v>
      </c>
      <c r="K20" s="81">
        <f t="shared" si="4"/>
        <v>42</v>
      </c>
      <c r="L20" s="76" t="str">
        <f t="shared" si="0"/>
        <v>OK</v>
      </c>
      <c r="M20" s="76" t="s">
        <v>327</v>
      </c>
      <c r="N20" s="151"/>
    </row>
    <row r="21" spans="1:14" s="1" customFormat="1" ht="15" x14ac:dyDescent="0.2">
      <c r="A21" s="86" t="s">
        <v>468</v>
      </c>
      <c r="B21" s="76" t="s">
        <v>682</v>
      </c>
      <c r="C21" s="76" t="s">
        <v>683</v>
      </c>
      <c r="D21" s="77" t="s">
        <v>449</v>
      </c>
      <c r="E21" s="113"/>
      <c r="F21" s="76" t="str">
        <f t="shared" si="1"/>
        <v>あ１８</v>
      </c>
      <c r="G21" s="76" t="str">
        <f t="shared" si="2"/>
        <v>清野宏樹</v>
      </c>
      <c r="H21" s="76" t="str">
        <f t="shared" si="3"/>
        <v>アビックBB</v>
      </c>
      <c r="I21" s="76" t="s">
        <v>357</v>
      </c>
      <c r="J21" s="80">
        <v>1987</v>
      </c>
      <c r="K21" s="81">
        <f t="shared" si="4"/>
        <v>39</v>
      </c>
      <c r="L21" s="76" t="str">
        <f t="shared" si="0"/>
        <v>OK</v>
      </c>
      <c r="M21" s="86" t="s">
        <v>399</v>
      </c>
      <c r="N21" s="151"/>
    </row>
    <row r="22" spans="1:14" s="1" customFormat="1" ht="15" x14ac:dyDescent="0.2">
      <c r="A22" s="86" t="s">
        <v>469</v>
      </c>
      <c r="B22" s="76" t="s">
        <v>272</v>
      </c>
      <c r="C22" s="76" t="s">
        <v>329</v>
      </c>
      <c r="D22" s="77" t="s">
        <v>449</v>
      </c>
      <c r="E22" s="113"/>
      <c r="F22" s="76" t="str">
        <f t="shared" si="1"/>
        <v>あ１９</v>
      </c>
      <c r="G22" s="76" t="str">
        <f t="shared" si="2"/>
        <v>宇野泰三</v>
      </c>
      <c r="H22" s="76" t="str">
        <f t="shared" si="3"/>
        <v>アビックBB</v>
      </c>
      <c r="I22" s="76" t="s">
        <v>357</v>
      </c>
      <c r="J22" s="80">
        <v>1974</v>
      </c>
      <c r="K22" s="81">
        <f t="shared" si="4"/>
        <v>52</v>
      </c>
      <c r="L22" s="76" t="str">
        <f t="shared" si="0"/>
        <v>OK</v>
      </c>
      <c r="M22" s="76" t="s">
        <v>1116</v>
      </c>
      <c r="N22" s="151"/>
    </row>
    <row r="23" spans="1:14" s="1" customFormat="1" ht="15" x14ac:dyDescent="0.2">
      <c r="A23" s="86" t="s">
        <v>40</v>
      </c>
      <c r="B23" s="76" t="s">
        <v>475</v>
      </c>
      <c r="C23" s="76" t="s">
        <v>476</v>
      </c>
      <c r="D23" s="77" t="s">
        <v>449</v>
      </c>
      <c r="E23" s="113"/>
      <c r="F23" s="76" t="str">
        <f t="shared" si="1"/>
        <v>あ２０</v>
      </c>
      <c r="G23" s="76" t="str">
        <f t="shared" si="2"/>
        <v>坪井徳寿</v>
      </c>
      <c r="H23" s="76" t="str">
        <f t="shared" si="3"/>
        <v>アビックBB</v>
      </c>
      <c r="I23" s="76" t="s">
        <v>357</v>
      </c>
      <c r="J23" s="80">
        <v>1979</v>
      </c>
      <c r="K23" s="81">
        <f t="shared" si="4"/>
        <v>47</v>
      </c>
      <c r="L23" s="76" t="str">
        <f t="shared" si="0"/>
        <v>OK</v>
      </c>
      <c r="M23" s="76" t="s">
        <v>316</v>
      </c>
      <c r="N23" s="151"/>
    </row>
    <row r="24" spans="1:14" s="1" customFormat="1" ht="15" x14ac:dyDescent="0.2">
      <c r="A24" s="86" t="s">
        <v>470</v>
      </c>
      <c r="B24" s="86" t="s">
        <v>684</v>
      </c>
      <c r="C24" s="86" t="s">
        <v>685</v>
      </c>
      <c r="D24" s="77" t="s">
        <v>449</v>
      </c>
      <c r="E24" s="214" t="s">
        <v>481</v>
      </c>
      <c r="F24" s="76" t="str">
        <f t="shared" si="1"/>
        <v>あ２１</v>
      </c>
      <c r="G24" s="76" t="str">
        <f t="shared" si="2"/>
        <v>辻村惣一</v>
      </c>
      <c r="H24" s="76" t="str">
        <f t="shared" si="3"/>
        <v>アビックBB</v>
      </c>
      <c r="I24" s="76" t="s">
        <v>357</v>
      </c>
      <c r="J24" s="85">
        <v>1953</v>
      </c>
      <c r="K24" s="81">
        <f t="shared" si="4"/>
        <v>73</v>
      </c>
      <c r="L24" s="76" t="str">
        <f t="shared" si="0"/>
        <v>OK</v>
      </c>
      <c r="M24" s="86" t="s">
        <v>319</v>
      </c>
      <c r="N24" s="151"/>
    </row>
    <row r="25" spans="1:14" s="1" customFormat="1" ht="15" x14ac:dyDescent="0.2">
      <c r="A25" s="86" t="s">
        <v>471</v>
      </c>
      <c r="B25" s="86" t="s">
        <v>686</v>
      </c>
      <c r="C25" s="86" t="s">
        <v>687</v>
      </c>
      <c r="D25" s="77" t="s">
        <v>449</v>
      </c>
      <c r="E25" s="151"/>
      <c r="F25" s="76" t="str">
        <f t="shared" si="1"/>
        <v>あ２２</v>
      </c>
      <c r="G25" s="76" t="str">
        <f t="shared" si="2"/>
        <v>槇田学</v>
      </c>
      <c r="H25" s="76" t="str">
        <f t="shared" si="3"/>
        <v>アビックBB</v>
      </c>
      <c r="I25" s="76" t="s">
        <v>357</v>
      </c>
      <c r="J25" s="85">
        <v>1965</v>
      </c>
      <c r="K25" s="81">
        <f t="shared" si="4"/>
        <v>61</v>
      </c>
      <c r="L25" s="76" t="str">
        <f t="shared" si="0"/>
        <v>OK</v>
      </c>
      <c r="M25" s="86" t="s">
        <v>315</v>
      </c>
      <c r="N25" s="151"/>
    </row>
    <row r="26" spans="1:14" s="1" customFormat="1" ht="15" x14ac:dyDescent="0.2">
      <c r="A26" s="86" t="s">
        <v>41</v>
      </c>
      <c r="B26" s="86" t="s">
        <v>688</v>
      </c>
      <c r="C26" s="86" t="s">
        <v>689</v>
      </c>
      <c r="D26" s="77" t="s">
        <v>449</v>
      </c>
      <c r="E26" s="113"/>
      <c r="F26" s="76" t="str">
        <f t="shared" si="1"/>
        <v>あ２３</v>
      </c>
      <c r="G26" s="76" t="str">
        <f t="shared" si="2"/>
        <v>武久真也</v>
      </c>
      <c r="H26" s="76" t="str">
        <f t="shared" si="3"/>
        <v>アビックBB</v>
      </c>
      <c r="I26" s="76" t="s">
        <v>357</v>
      </c>
      <c r="J26" s="85">
        <v>1982</v>
      </c>
      <c r="K26" s="81">
        <f t="shared" si="4"/>
        <v>44</v>
      </c>
      <c r="L26" s="76" t="str">
        <f t="shared" si="0"/>
        <v>OK</v>
      </c>
      <c r="M26" s="86" t="s">
        <v>327</v>
      </c>
      <c r="N26" s="151"/>
    </row>
    <row r="27" spans="1:14" s="1" customFormat="1" ht="15" x14ac:dyDescent="0.2">
      <c r="A27" s="86" t="s">
        <v>42</v>
      </c>
      <c r="B27" s="87" t="s">
        <v>690</v>
      </c>
      <c r="C27" s="87" t="s">
        <v>691</v>
      </c>
      <c r="D27" s="77" t="s">
        <v>449</v>
      </c>
      <c r="E27" s="113"/>
      <c r="F27" s="76" t="str">
        <f>A27</f>
        <v>あ２４</v>
      </c>
      <c r="G27" s="76" t="str">
        <f>B27&amp;C27</f>
        <v>大脇和世</v>
      </c>
      <c r="H27" s="76" t="str">
        <f>D27</f>
        <v>アビックBB</v>
      </c>
      <c r="I27" s="87" t="s">
        <v>318</v>
      </c>
      <c r="J27" s="85">
        <v>1970</v>
      </c>
      <c r="K27" s="215">
        <f>IF(J27="","",(2026-J27))</f>
        <v>56</v>
      </c>
      <c r="L27" s="76" t="str">
        <f t="shared" si="0"/>
        <v>OK</v>
      </c>
      <c r="M27" s="86" t="s">
        <v>317</v>
      </c>
      <c r="N27" s="151"/>
    </row>
    <row r="28" spans="1:14" s="1" customFormat="1" ht="15" x14ac:dyDescent="0.2">
      <c r="A28" s="86" t="s">
        <v>43</v>
      </c>
      <c r="B28" s="87" t="s">
        <v>692</v>
      </c>
      <c r="C28" s="87" t="s">
        <v>693</v>
      </c>
      <c r="D28" s="77" t="s">
        <v>449</v>
      </c>
      <c r="E28" s="113"/>
      <c r="F28" s="76" t="str">
        <f>A28</f>
        <v>あ２５</v>
      </c>
      <c r="G28" s="76" t="str">
        <f>B28&amp;C28</f>
        <v>西山抄千代</v>
      </c>
      <c r="H28" s="76" t="str">
        <f>D28</f>
        <v>アビックBB</v>
      </c>
      <c r="I28" s="87" t="s">
        <v>318</v>
      </c>
      <c r="J28" s="85">
        <v>1972</v>
      </c>
      <c r="K28" s="215">
        <f>IF(J28="","",(2026-J28))</f>
        <v>54</v>
      </c>
      <c r="L28" s="76" t="str">
        <f t="shared" si="0"/>
        <v>OK</v>
      </c>
      <c r="M28" s="86" t="s">
        <v>320</v>
      </c>
      <c r="N28" s="151"/>
    </row>
    <row r="29" spans="1:14" s="1" customFormat="1" ht="15" x14ac:dyDescent="0.2">
      <c r="A29" s="86" t="s">
        <v>44</v>
      </c>
      <c r="B29" s="87" t="s">
        <v>694</v>
      </c>
      <c r="C29" s="87" t="s">
        <v>695</v>
      </c>
      <c r="D29" s="77" t="s">
        <v>449</v>
      </c>
      <c r="E29" s="113"/>
      <c r="F29" s="76" t="str">
        <f t="shared" si="1"/>
        <v>あ２６</v>
      </c>
      <c r="G29" s="76" t="str">
        <f t="shared" si="2"/>
        <v>齋田優子</v>
      </c>
      <c r="H29" s="76" t="str">
        <f t="shared" si="3"/>
        <v>アビックBB</v>
      </c>
      <c r="I29" s="87" t="s">
        <v>318</v>
      </c>
      <c r="J29" s="85">
        <v>1983</v>
      </c>
      <c r="K29" s="215">
        <f t="shared" si="4"/>
        <v>43</v>
      </c>
      <c r="L29" s="76" t="str">
        <f t="shared" si="0"/>
        <v>OK</v>
      </c>
      <c r="M29" s="86" t="s">
        <v>319</v>
      </c>
      <c r="N29" s="151"/>
    </row>
    <row r="30" spans="1:14" s="1" customFormat="1" ht="15" x14ac:dyDescent="0.2">
      <c r="A30" s="86" t="s">
        <v>45</v>
      </c>
      <c r="B30" s="87" t="s">
        <v>696</v>
      </c>
      <c r="C30" s="87" t="s">
        <v>697</v>
      </c>
      <c r="D30" s="77" t="s">
        <v>449</v>
      </c>
      <c r="E30" s="113"/>
      <c r="F30" s="76" t="str">
        <f t="shared" si="1"/>
        <v>あ２７</v>
      </c>
      <c r="G30" s="76" t="str">
        <f t="shared" si="2"/>
        <v>中村紗映子</v>
      </c>
      <c r="H30" s="76" t="str">
        <f t="shared" si="3"/>
        <v>アビックBB</v>
      </c>
      <c r="I30" s="87" t="s">
        <v>318</v>
      </c>
      <c r="J30" s="85">
        <v>1983</v>
      </c>
      <c r="K30" s="215">
        <f t="shared" si="4"/>
        <v>43</v>
      </c>
      <c r="L30" s="76" t="str">
        <f t="shared" si="0"/>
        <v>OK</v>
      </c>
      <c r="M30" s="86" t="s">
        <v>319</v>
      </c>
      <c r="N30" s="151"/>
    </row>
    <row r="31" spans="1:14" s="1" customFormat="1" ht="15" x14ac:dyDescent="0.2">
      <c r="A31" s="86" t="s">
        <v>46</v>
      </c>
      <c r="B31" s="87" t="s">
        <v>698</v>
      </c>
      <c r="C31" s="87" t="s">
        <v>699</v>
      </c>
      <c r="D31" s="77" t="s">
        <v>449</v>
      </c>
      <c r="E31" s="113"/>
      <c r="F31" s="76" t="str">
        <f t="shared" si="1"/>
        <v>あ２８</v>
      </c>
      <c r="G31" s="76" t="str">
        <f t="shared" si="2"/>
        <v>松本光美</v>
      </c>
      <c r="H31" s="76" t="str">
        <f t="shared" si="3"/>
        <v>アビックBB</v>
      </c>
      <c r="I31" s="87" t="s">
        <v>318</v>
      </c>
      <c r="J31" s="85">
        <v>1971</v>
      </c>
      <c r="K31" s="215">
        <f t="shared" si="4"/>
        <v>55</v>
      </c>
      <c r="L31" s="76" t="str">
        <f t="shared" si="0"/>
        <v>OK</v>
      </c>
      <c r="M31" s="86" t="s">
        <v>316</v>
      </c>
      <c r="N31" s="151"/>
    </row>
    <row r="32" spans="1:14" s="1" customFormat="1" ht="15" x14ac:dyDescent="0.2">
      <c r="A32" s="86" t="s">
        <v>47</v>
      </c>
      <c r="B32" s="87" t="s">
        <v>700</v>
      </c>
      <c r="C32" s="87" t="s">
        <v>701</v>
      </c>
      <c r="D32" s="77" t="s">
        <v>449</v>
      </c>
      <c r="E32" s="113"/>
      <c r="F32" s="76" t="str">
        <f t="shared" si="1"/>
        <v>あ２９</v>
      </c>
      <c r="G32" s="76" t="str">
        <f t="shared" si="2"/>
        <v>堅田瑞木</v>
      </c>
      <c r="H32" s="76" t="str">
        <f t="shared" si="3"/>
        <v>アビックBB</v>
      </c>
      <c r="I32" s="87" t="s">
        <v>318</v>
      </c>
      <c r="J32" s="85">
        <v>1996</v>
      </c>
      <c r="K32" s="215">
        <f t="shared" si="4"/>
        <v>30</v>
      </c>
      <c r="L32" s="76" t="str">
        <f t="shared" si="0"/>
        <v>OK</v>
      </c>
      <c r="M32" s="86" t="s">
        <v>399</v>
      </c>
      <c r="N32" s="151"/>
    </row>
    <row r="33" spans="1:15" s="1" customFormat="1" ht="15" x14ac:dyDescent="0.2">
      <c r="A33" s="86" t="s">
        <v>48</v>
      </c>
      <c r="B33" s="87" t="s">
        <v>702</v>
      </c>
      <c r="C33" s="87" t="s">
        <v>703</v>
      </c>
      <c r="D33" s="77" t="s">
        <v>449</v>
      </c>
      <c r="E33" s="113"/>
      <c r="F33" s="76" t="str">
        <f t="shared" si="1"/>
        <v>あ３０</v>
      </c>
      <c r="G33" s="76" t="str">
        <f t="shared" si="2"/>
        <v>堀田明子</v>
      </c>
      <c r="H33" s="76" t="str">
        <f t="shared" si="3"/>
        <v>アビックBB</v>
      </c>
      <c r="I33" s="87" t="s">
        <v>318</v>
      </c>
      <c r="J33" s="85">
        <v>1970</v>
      </c>
      <c r="K33" s="215">
        <f t="shared" si="4"/>
        <v>56</v>
      </c>
      <c r="L33" s="76" t="str">
        <f t="shared" si="0"/>
        <v>OK</v>
      </c>
      <c r="M33" s="87" t="s">
        <v>345</v>
      </c>
      <c r="N33" s="151"/>
    </row>
    <row r="34" spans="1:15" s="62" customFormat="1" ht="15" x14ac:dyDescent="0.2">
      <c r="A34" s="86" t="s">
        <v>49</v>
      </c>
      <c r="B34" s="87" t="s">
        <v>262</v>
      </c>
      <c r="C34" s="87" t="s">
        <v>325</v>
      </c>
      <c r="D34" s="77" t="s">
        <v>449</v>
      </c>
      <c r="E34" s="113"/>
      <c r="F34" s="76" t="str">
        <f t="shared" si="1"/>
        <v>あ３１</v>
      </c>
      <c r="G34" s="76" t="str">
        <f t="shared" si="2"/>
        <v>佐野直美</v>
      </c>
      <c r="H34" s="76" t="str">
        <f t="shared" si="3"/>
        <v>アビックBB</v>
      </c>
      <c r="I34" s="87" t="s">
        <v>318</v>
      </c>
      <c r="J34" s="85">
        <v>1975</v>
      </c>
      <c r="K34" s="215">
        <f t="shared" si="4"/>
        <v>51</v>
      </c>
      <c r="L34" s="76" t="str">
        <f t="shared" si="0"/>
        <v>OK</v>
      </c>
      <c r="M34" s="86" t="s">
        <v>399</v>
      </c>
      <c r="N34" s="151"/>
      <c r="O34" s="1"/>
    </row>
    <row r="35" spans="1:15" s="62" customFormat="1" ht="15" x14ac:dyDescent="0.2">
      <c r="A35" s="86" t="s">
        <v>50</v>
      </c>
      <c r="B35" s="87" t="s">
        <v>264</v>
      </c>
      <c r="C35" s="87" t="s">
        <v>326</v>
      </c>
      <c r="D35" s="77" t="s">
        <v>449</v>
      </c>
      <c r="E35" s="113"/>
      <c r="F35" s="76" t="str">
        <f t="shared" si="1"/>
        <v>あ３２</v>
      </c>
      <c r="G35" s="76" t="str">
        <f t="shared" si="2"/>
        <v>千代美由紀</v>
      </c>
      <c r="H35" s="76" t="str">
        <f t="shared" si="3"/>
        <v>アビックBB</v>
      </c>
      <c r="I35" s="87" t="s">
        <v>318</v>
      </c>
      <c r="J35" s="85">
        <v>1972</v>
      </c>
      <c r="K35" s="215">
        <f t="shared" si="4"/>
        <v>54</v>
      </c>
      <c r="L35" s="76" t="str">
        <f t="shared" si="0"/>
        <v>OK</v>
      </c>
      <c r="M35" s="86" t="s">
        <v>399</v>
      </c>
      <c r="N35" s="151"/>
      <c r="O35" s="1"/>
    </row>
    <row r="36" spans="1:15" s="62" customFormat="1" ht="15" x14ac:dyDescent="0.2">
      <c r="A36" s="86" t="s">
        <v>261</v>
      </c>
      <c r="B36" s="87" t="s">
        <v>704</v>
      </c>
      <c r="C36" s="87" t="s">
        <v>705</v>
      </c>
      <c r="D36" s="77" t="s">
        <v>449</v>
      </c>
      <c r="E36" s="113"/>
      <c r="F36" s="76" t="str">
        <f t="shared" si="1"/>
        <v>あ３３</v>
      </c>
      <c r="G36" s="76" t="str">
        <f t="shared" si="2"/>
        <v>小西由美子</v>
      </c>
      <c r="H36" s="76" t="str">
        <f t="shared" si="3"/>
        <v>アビックBB</v>
      </c>
      <c r="I36" s="87" t="s">
        <v>318</v>
      </c>
      <c r="J36" s="85">
        <v>1968</v>
      </c>
      <c r="K36" s="215">
        <f t="shared" si="4"/>
        <v>58</v>
      </c>
      <c r="L36" s="76" t="str">
        <f t="shared" si="0"/>
        <v>OK</v>
      </c>
      <c r="M36" s="86" t="s">
        <v>327</v>
      </c>
      <c r="N36" s="151"/>
      <c r="O36" s="1"/>
    </row>
    <row r="37" spans="1:15" s="62" customFormat="1" ht="15" x14ac:dyDescent="0.2">
      <c r="A37" s="86" t="s">
        <v>263</v>
      </c>
      <c r="B37" s="87" t="s">
        <v>706</v>
      </c>
      <c r="C37" s="87" t="s">
        <v>707</v>
      </c>
      <c r="D37" s="77" t="s">
        <v>449</v>
      </c>
      <c r="E37" s="113"/>
      <c r="F37" s="76" t="str">
        <f t="shared" si="1"/>
        <v>あ３４</v>
      </c>
      <c r="G37" s="76" t="str">
        <f t="shared" si="2"/>
        <v>徳田裕子</v>
      </c>
      <c r="H37" s="76" t="str">
        <f t="shared" si="3"/>
        <v>アビックBB</v>
      </c>
      <c r="I37" s="87" t="s">
        <v>318</v>
      </c>
      <c r="J37" s="85">
        <v>1971</v>
      </c>
      <c r="K37" s="215">
        <f t="shared" si="4"/>
        <v>55</v>
      </c>
      <c r="L37" s="76" t="str">
        <f t="shared" si="0"/>
        <v>OK</v>
      </c>
      <c r="M37" s="86" t="s">
        <v>327</v>
      </c>
      <c r="N37" s="151"/>
      <c r="O37" s="1"/>
    </row>
    <row r="38" spans="1:15" s="62" customFormat="1" ht="15" x14ac:dyDescent="0.2">
      <c r="A38" s="86" t="s">
        <v>265</v>
      </c>
      <c r="B38" s="87" t="s">
        <v>708</v>
      </c>
      <c r="C38" s="87" t="s">
        <v>709</v>
      </c>
      <c r="D38" s="77" t="s">
        <v>449</v>
      </c>
      <c r="E38" s="113"/>
      <c r="F38" s="76" t="str">
        <f t="shared" si="1"/>
        <v>あ３５</v>
      </c>
      <c r="G38" s="76" t="str">
        <f t="shared" si="2"/>
        <v>叶丸利恵子</v>
      </c>
      <c r="H38" s="76" t="str">
        <f t="shared" si="3"/>
        <v>アビックBB</v>
      </c>
      <c r="I38" s="87" t="s">
        <v>318</v>
      </c>
      <c r="J38" s="85">
        <v>1965</v>
      </c>
      <c r="K38" s="215">
        <f t="shared" si="4"/>
        <v>61</v>
      </c>
      <c r="L38" s="76" t="str">
        <f t="shared" si="0"/>
        <v>OK</v>
      </c>
      <c r="M38" s="86" t="s">
        <v>316</v>
      </c>
      <c r="N38" s="151"/>
      <c r="O38" s="1"/>
    </row>
    <row r="39" spans="1:15" s="62" customFormat="1" ht="15" x14ac:dyDescent="0.2">
      <c r="A39" s="86" t="s">
        <v>266</v>
      </c>
      <c r="B39" s="87" t="s">
        <v>710</v>
      </c>
      <c r="C39" s="87" t="s">
        <v>711</v>
      </c>
      <c r="D39" s="77" t="s">
        <v>449</v>
      </c>
      <c r="E39" s="113"/>
      <c r="F39" s="76" t="str">
        <f t="shared" si="1"/>
        <v>あ３６</v>
      </c>
      <c r="G39" s="76" t="str">
        <f t="shared" si="2"/>
        <v>脇田里加</v>
      </c>
      <c r="H39" s="76" t="str">
        <f t="shared" si="3"/>
        <v>アビックBB</v>
      </c>
      <c r="I39" s="87" t="s">
        <v>318</v>
      </c>
      <c r="J39" s="85">
        <v>1963</v>
      </c>
      <c r="K39" s="215">
        <f t="shared" si="4"/>
        <v>63</v>
      </c>
      <c r="L39" s="76" t="str">
        <f t="shared" si="0"/>
        <v>OK</v>
      </c>
      <c r="M39" s="86" t="s">
        <v>316</v>
      </c>
      <c r="N39" s="151"/>
      <c r="O39" s="1"/>
    </row>
    <row r="40" spans="1:15" ht="15" x14ac:dyDescent="0.2">
      <c r="A40" s="86" t="s">
        <v>267</v>
      </c>
      <c r="B40" s="87" t="s">
        <v>273</v>
      </c>
      <c r="C40" s="87" t="s">
        <v>331</v>
      </c>
      <c r="D40" s="77" t="s">
        <v>449</v>
      </c>
      <c r="F40" s="76" t="str">
        <f t="shared" si="1"/>
        <v>あ３７</v>
      </c>
      <c r="G40" s="76" t="str">
        <f t="shared" si="2"/>
        <v>中澤由香</v>
      </c>
      <c r="H40" s="76" t="str">
        <f t="shared" si="3"/>
        <v>アビックBB</v>
      </c>
      <c r="I40" s="87" t="s">
        <v>318</v>
      </c>
      <c r="J40" s="85">
        <v>1975</v>
      </c>
      <c r="K40" s="215">
        <f t="shared" si="4"/>
        <v>51</v>
      </c>
      <c r="L40" s="76" t="str">
        <f t="shared" si="0"/>
        <v>OK</v>
      </c>
      <c r="M40" s="86" t="s">
        <v>316</v>
      </c>
      <c r="O40" s="1"/>
    </row>
    <row r="41" spans="1:15" ht="15" x14ac:dyDescent="0.2">
      <c r="A41" s="86" t="s">
        <v>268</v>
      </c>
      <c r="B41" s="87" t="s">
        <v>477</v>
      </c>
      <c r="C41" s="87" t="s">
        <v>478</v>
      </c>
      <c r="D41" s="77" t="s">
        <v>449</v>
      </c>
      <c r="F41" s="76" t="str">
        <f t="shared" si="1"/>
        <v>あ３８</v>
      </c>
      <c r="G41" s="76" t="str">
        <f t="shared" si="2"/>
        <v>山中博子</v>
      </c>
      <c r="H41" s="76" t="str">
        <f t="shared" si="3"/>
        <v>アビックBB</v>
      </c>
      <c r="I41" s="87" t="s">
        <v>318</v>
      </c>
      <c r="J41" s="85">
        <v>1970</v>
      </c>
      <c r="K41" s="215">
        <f t="shared" si="4"/>
        <v>56</v>
      </c>
      <c r="L41" s="76" t="str">
        <f t="shared" si="0"/>
        <v>OK</v>
      </c>
      <c r="M41" s="86" t="s">
        <v>1116</v>
      </c>
      <c r="O41" s="1"/>
    </row>
    <row r="42" spans="1:15" ht="15" x14ac:dyDescent="0.2">
      <c r="A42" s="86" t="s">
        <v>269</v>
      </c>
      <c r="B42" s="86" t="s">
        <v>712</v>
      </c>
      <c r="C42" s="86" t="s">
        <v>689</v>
      </c>
      <c r="D42" s="77" t="s">
        <v>449</v>
      </c>
      <c r="F42" s="76" t="str">
        <f t="shared" si="1"/>
        <v>あ３９</v>
      </c>
      <c r="G42" s="76" t="str">
        <f t="shared" si="2"/>
        <v>谷崎真也</v>
      </c>
      <c r="H42" s="76" t="str">
        <f t="shared" si="3"/>
        <v>アビックBB</v>
      </c>
      <c r="I42" s="76" t="s">
        <v>357</v>
      </c>
      <c r="J42" s="85">
        <v>1972</v>
      </c>
      <c r="K42" s="215">
        <f t="shared" si="4"/>
        <v>54</v>
      </c>
      <c r="L42" s="76" t="str">
        <f t="shared" si="0"/>
        <v>OK</v>
      </c>
      <c r="M42" s="86" t="s">
        <v>1115</v>
      </c>
      <c r="O42" s="1"/>
    </row>
    <row r="43" spans="1:15" ht="15" x14ac:dyDescent="0.2">
      <c r="A43" s="88"/>
      <c r="B43" s="88">
        <v>2</v>
      </c>
      <c r="C43" s="89"/>
      <c r="D43" s="90" t="s">
        <v>713</v>
      </c>
      <c r="E43" s="91"/>
      <c r="F43" s="92"/>
      <c r="G43" s="88"/>
      <c r="H43" s="90"/>
      <c r="I43" s="89"/>
      <c r="J43" s="93"/>
      <c r="K43" s="94" t="str">
        <f t="shared" si="4"/>
        <v/>
      </c>
      <c r="L43" s="92"/>
      <c r="M43" s="95"/>
      <c r="O43" s="1"/>
    </row>
    <row r="44" spans="1:15" ht="15" x14ac:dyDescent="0.2">
      <c r="A44" s="149" t="s">
        <v>479</v>
      </c>
      <c r="B44" s="190" t="s">
        <v>51</v>
      </c>
      <c r="C44" s="190" t="s">
        <v>52</v>
      </c>
      <c r="D44" s="105" t="s">
        <v>480</v>
      </c>
      <c r="E44" s="214" t="s">
        <v>481</v>
      </c>
      <c r="F44" s="76" t="str">
        <f>A44</f>
        <v>あぷ０１</v>
      </c>
      <c r="G44" s="76" t="str">
        <f>B44&amp;C44</f>
        <v>杉山邦夫</v>
      </c>
      <c r="H44" s="76" t="str">
        <f>D44</f>
        <v>アプストTC</v>
      </c>
      <c r="I44" s="150" t="s">
        <v>38</v>
      </c>
      <c r="J44" s="216">
        <v>1950</v>
      </c>
      <c r="K44" s="81">
        <f>IF(J44="","",(2026-J44))</f>
        <v>76</v>
      </c>
      <c r="L44" s="76" t="str">
        <f t="shared" ref="L44:L76" si="5">IF(G44="","",IF(COUNTIF($G$4:$G$112,G44)&gt;1,"2重登録","OK"))</f>
        <v>OK</v>
      </c>
      <c r="M44" s="149" t="s">
        <v>1117</v>
      </c>
      <c r="O44" s="1"/>
    </row>
    <row r="45" spans="1:15" ht="15" x14ac:dyDescent="0.2">
      <c r="A45" s="149" t="s">
        <v>53</v>
      </c>
      <c r="B45" s="191" t="s">
        <v>54</v>
      </c>
      <c r="C45" s="191" t="s">
        <v>55</v>
      </c>
      <c r="D45" s="105" t="s">
        <v>480</v>
      </c>
      <c r="E45" s="214"/>
      <c r="F45" s="76" t="str">
        <f t="shared" ref="F45:F76" si="6">A45</f>
        <v>あぷ０２</v>
      </c>
      <c r="G45" s="76" t="str">
        <f t="shared" ref="G45:G76" si="7">B45&amp;C45</f>
        <v>川上英二</v>
      </c>
      <c r="H45" s="76" t="str">
        <f t="shared" ref="H45:H105" si="8">D45</f>
        <v>アプストTC</v>
      </c>
      <c r="I45" s="150" t="s">
        <v>38</v>
      </c>
      <c r="J45" s="217">
        <v>1963</v>
      </c>
      <c r="K45" s="81">
        <f t="shared" ref="K45:K109" si="9">IF(J45="","",(2026-J45))</f>
        <v>63</v>
      </c>
      <c r="L45" s="76" t="str">
        <f t="shared" si="5"/>
        <v>OK</v>
      </c>
      <c r="M45" s="218" t="s">
        <v>56</v>
      </c>
      <c r="O45" s="1"/>
    </row>
    <row r="46" spans="1:15" ht="15" x14ac:dyDescent="0.2">
      <c r="A46" s="149" t="s">
        <v>274</v>
      </c>
      <c r="B46" s="190" t="s">
        <v>57</v>
      </c>
      <c r="C46" s="190" t="s">
        <v>58</v>
      </c>
      <c r="D46" s="105" t="s">
        <v>480</v>
      </c>
      <c r="E46" s="214"/>
      <c r="F46" s="76" t="str">
        <f t="shared" si="6"/>
        <v>あぷ０３</v>
      </c>
      <c r="G46" s="76" t="str">
        <f t="shared" si="7"/>
        <v>浅田隆昭</v>
      </c>
      <c r="H46" s="76" t="str">
        <f t="shared" si="8"/>
        <v>アプストTC</v>
      </c>
      <c r="I46" s="150" t="s">
        <v>38</v>
      </c>
      <c r="J46" s="216">
        <v>1964</v>
      </c>
      <c r="K46" s="81">
        <f t="shared" si="9"/>
        <v>62</v>
      </c>
      <c r="L46" s="76" t="str">
        <f t="shared" si="5"/>
        <v>OK</v>
      </c>
      <c r="M46" s="149" t="s">
        <v>59</v>
      </c>
      <c r="O46" s="1"/>
    </row>
    <row r="47" spans="1:15" ht="15" x14ac:dyDescent="0.2">
      <c r="A47" s="149" t="s">
        <v>275</v>
      </c>
      <c r="B47" s="192" t="s">
        <v>60</v>
      </c>
      <c r="C47" s="192" t="s">
        <v>61</v>
      </c>
      <c r="D47" s="105" t="s">
        <v>480</v>
      </c>
      <c r="E47" s="214"/>
      <c r="F47" s="76" t="str">
        <f t="shared" si="6"/>
        <v>あぷ０４</v>
      </c>
      <c r="G47" s="76" t="str">
        <f t="shared" si="7"/>
        <v>森永洋介</v>
      </c>
      <c r="H47" s="76" t="str">
        <f t="shared" si="8"/>
        <v>アプストTC</v>
      </c>
      <c r="I47" s="150" t="s">
        <v>38</v>
      </c>
      <c r="J47" s="216">
        <v>1986</v>
      </c>
      <c r="K47" s="81">
        <f t="shared" si="9"/>
        <v>40</v>
      </c>
      <c r="L47" s="76" t="str">
        <f t="shared" si="5"/>
        <v>OK</v>
      </c>
      <c r="M47" s="149" t="s">
        <v>62</v>
      </c>
      <c r="O47" s="1"/>
    </row>
    <row r="48" spans="1:15" ht="15" x14ac:dyDescent="0.2">
      <c r="A48" s="149" t="s">
        <v>276</v>
      </c>
      <c r="B48" s="190" t="s">
        <v>63</v>
      </c>
      <c r="C48" s="190" t="s">
        <v>64</v>
      </c>
      <c r="D48" s="105" t="s">
        <v>480</v>
      </c>
      <c r="E48" s="214"/>
      <c r="F48" s="76" t="str">
        <f t="shared" si="6"/>
        <v>あぷ０５</v>
      </c>
      <c r="G48" s="76" t="str">
        <f t="shared" si="7"/>
        <v>辰巳悟朗</v>
      </c>
      <c r="H48" s="76" t="str">
        <f t="shared" si="8"/>
        <v>アプストTC</v>
      </c>
      <c r="I48" s="150" t="s">
        <v>38</v>
      </c>
      <c r="J48" s="216">
        <v>1974</v>
      </c>
      <c r="K48" s="81">
        <f t="shared" si="9"/>
        <v>52</v>
      </c>
      <c r="L48" s="76" t="str">
        <f t="shared" si="5"/>
        <v>OK</v>
      </c>
      <c r="M48" s="149" t="s">
        <v>65</v>
      </c>
      <c r="O48" s="1"/>
    </row>
    <row r="49" spans="1:15" ht="15" x14ac:dyDescent="0.2">
      <c r="A49" s="149" t="s">
        <v>277</v>
      </c>
      <c r="B49" s="193" t="s">
        <v>54</v>
      </c>
      <c r="C49" s="193" t="s">
        <v>482</v>
      </c>
      <c r="D49" s="105" t="s">
        <v>480</v>
      </c>
      <c r="E49" s="214"/>
      <c r="F49" s="76" t="str">
        <f t="shared" si="6"/>
        <v>あぷ０６</v>
      </c>
      <c r="G49" s="76" t="str">
        <f t="shared" si="7"/>
        <v>川上美弥子</v>
      </c>
      <c r="H49" s="76" t="str">
        <f t="shared" si="8"/>
        <v>アプストTC</v>
      </c>
      <c r="I49" s="150" t="s">
        <v>66</v>
      </c>
      <c r="J49" s="216">
        <v>1971</v>
      </c>
      <c r="K49" s="81">
        <f t="shared" si="9"/>
        <v>55</v>
      </c>
      <c r="L49" s="76" t="str">
        <f t="shared" si="5"/>
        <v>OK</v>
      </c>
      <c r="M49" s="218" t="s">
        <v>56</v>
      </c>
      <c r="O49" s="1"/>
    </row>
    <row r="50" spans="1:15" ht="15" x14ac:dyDescent="0.2">
      <c r="A50" s="149" t="s">
        <v>278</v>
      </c>
      <c r="B50" s="191" t="s">
        <v>483</v>
      </c>
      <c r="C50" s="191" t="s">
        <v>484</v>
      </c>
      <c r="D50" s="105" t="s">
        <v>480</v>
      </c>
      <c r="E50" s="214"/>
      <c r="F50" s="76" t="str">
        <f t="shared" si="6"/>
        <v>あぷ０７</v>
      </c>
      <c r="G50" s="76" t="str">
        <f t="shared" si="7"/>
        <v>山内雄平</v>
      </c>
      <c r="H50" s="76" t="str">
        <f t="shared" si="8"/>
        <v>アプストTC</v>
      </c>
      <c r="I50" s="150" t="s">
        <v>38</v>
      </c>
      <c r="J50" s="217">
        <v>1989</v>
      </c>
      <c r="K50" s="81">
        <f t="shared" si="9"/>
        <v>37</v>
      </c>
      <c r="L50" s="76" t="str">
        <f t="shared" si="5"/>
        <v>OK</v>
      </c>
      <c r="M50" s="218" t="s">
        <v>486</v>
      </c>
      <c r="O50" s="1"/>
    </row>
    <row r="51" spans="1:15" ht="15" x14ac:dyDescent="0.2">
      <c r="A51" s="149" t="s">
        <v>279</v>
      </c>
      <c r="B51" s="193" t="s">
        <v>487</v>
      </c>
      <c r="C51" s="193" t="s">
        <v>488</v>
      </c>
      <c r="D51" s="105" t="s">
        <v>480</v>
      </c>
      <c r="E51" s="214"/>
      <c r="F51" s="76" t="str">
        <f t="shared" si="6"/>
        <v>あぷ０８</v>
      </c>
      <c r="G51" s="76" t="str">
        <f t="shared" si="7"/>
        <v>木村美香</v>
      </c>
      <c r="H51" s="76" t="str">
        <f t="shared" si="8"/>
        <v>アプストTC</v>
      </c>
      <c r="I51" s="150" t="s">
        <v>66</v>
      </c>
      <c r="J51" s="216">
        <v>1962</v>
      </c>
      <c r="K51" s="81">
        <f t="shared" si="9"/>
        <v>64</v>
      </c>
      <c r="L51" s="76" t="str">
        <f t="shared" si="5"/>
        <v>OK</v>
      </c>
      <c r="M51" s="149" t="s">
        <v>473</v>
      </c>
      <c r="O51" s="1"/>
    </row>
    <row r="52" spans="1:15" ht="15" x14ac:dyDescent="0.2">
      <c r="A52" s="149" t="s">
        <v>280</v>
      </c>
      <c r="B52" s="190" t="s">
        <v>489</v>
      </c>
      <c r="C52" s="190" t="s">
        <v>67</v>
      </c>
      <c r="D52" s="105" t="s">
        <v>480</v>
      </c>
      <c r="E52" s="214"/>
      <c r="F52" s="76" t="str">
        <f t="shared" si="6"/>
        <v>あぷ０９</v>
      </c>
      <c r="G52" s="76" t="str">
        <f t="shared" si="7"/>
        <v>日高眞規子</v>
      </c>
      <c r="H52" s="76" t="str">
        <f t="shared" si="8"/>
        <v>アプストTC</v>
      </c>
      <c r="I52" s="150" t="s">
        <v>66</v>
      </c>
      <c r="J52" s="216">
        <v>1963</v>
      </c>
      <c r="K52" s="81">
        <f t="shared" si="9"/>
        <v>63</v>
      </c>
      <c r="L52" s="76" t="str">
        <f t="shared" si="5"/>
        <v>OK</v>
      </c>
      <c r="M52" s="149" t="s">
        <v>459</v>
      </c>
      <c r="O52" s="1"/>
    </row>
    <row r="53" spans="1:15" ht="15" x14ac:dyDescent="0.2">
      <c r="A53" s="149" t="s">
        <v>281</v>
      </c>
      <c r="B53" s="190" t="s">
        <v>490</v>
      </c>
      <c r="C53" s="190" t="s">
        <v>491</v>
      </c>
      <c r="D53" s="105" t="s">
        <v>480</v>
      </c>
      <c r="E53" s="214"/>
      <c r="F53" s="76" t="str">
        <f t="shared" si="6"/>
        <v>あぷ１０</v>
      </c>
      <c r="G53" s="76" t="str">
        <f t="shared" si="7"/>
        <v>長谷出浩</v>
      </c>
      <c r="H53" s="76" t="str">
        <f t="shared" si="8"/>
        <v>アプストTC</v>
      </c>
      <c r="I53" s="150" t="s">
        <v>38</v>
      </c>
      <c r="J53" s="216">
        <v>1960</v>
      </c>
      <c r="K53" s="81">
        <f t="shared" si="9"/>
        <v>66</v>
      </c>
      <c r="L53" s="76" t="str">
        <f t="shared" si="5"/>
        <v>OK</v>
      </c>
      <c r="M53" s="218" t="s">
        <v>56</v>
      </c>
      <c r="O53" s="1"/>
    </row>
    <row r="54" spans="1:15" ht="15" x14ac:dyDescent="0.2">
      <c r="A54" s="149" t="s">
        <v>282</v>
      </c>
      <c r="B54" s="191" t="s">
        <v>492</v>
      </c>
      <c r="C54" s="191" t="s">
        <v>493</v>
      </c>
      <c r="D54" s="105" t="s">
        <v>480</v>
      </c>
      <c r="E54" s="214"/>
      <c r="F54" s="76" t="str">
        <f t="shared" si="6"/>
        <v>あぷ１１</v>
      </c>
      <c r="G54" s="76" t="str">
        <f t="shared" si="7"/>
        <v>奥田純也</v>
      </c>
      <c r="H54" s="76" t="str">
        <f t="shared" si="8"/>
        <v>アプストTC</v>
      </c>
      <c r="I54" s="150" t="s">
        <v>38</v>
      </c>
      <c r="J54" s="217">
        <v>1963</v>
      </c>
      <c r="K54" s="81">
        <f t="shared" si="9"/>
        <v>63</v>
      </c>
      <c r="L54" s="76" t="str">
        <f t="shared" si="5"/>
        <v>OK</v>
      </c>
      <c r="M54" s="218" t="s">
        <v>56</v>
      </c>
      <c r="O54" s="1"/>
    </row>
    <row r="55" spans="1:15" ht="15" x14ac:dyDescent="0.2">
      <c r="A55" s="149" t="s">
        <v>283</v>
      </c>
      <c r="B55" s="194" t="s">
        <v>68</v>
      </c>
      <c r="C55" s="194" t="s">
        <v>69</v>
      </c>
      <c r="D55" s="105" t="s">
        <v>480</v>
      </c>
      <c r="E55" s="219"/>
      <c r="F55" s="76" t="str">
        <f t="shared" si="6"/>
        <v>あぷ１２</v>
      </c>
      <c r="G55" s="76" t="str">
        <f t="shared" si="7"/>
        <v>村田理恵子</v>
      </c>
      <c r="H55" s="76" t="str">
        <f t="shared" si="8"/>
        <v>アプストTC</v>
      </c>
      <c r="I55" s="150" t="s">
        <v>66</v>
      </c>
      <c r="J55" s="216">
        <v>1979</v>
      </c>
      <c r="K55" s="81">
        <f t="shared" si="9"/>
        <v>47</v>
      </c>
      <c r="L55" s="76" t="str">
        <f t="shared" si="5"/>
        <v>OK</v>
      </c>
      <c r="M55" s="218" t="s">
        <v>56</v>
      </c>
      <c r="O55" s="1"/>
    </row>
    <row r="56" spans="1:15" ht="15" x14ac:dyDescent="0.2">
      <c r="A56" s="149" t="s">
        <v>284</v>
      </c>
      <c r="B56" s="190" t="s">
        <v>495</v>
      </c>
      <c r="C56" s="190" t="s">
        <v>496</v>
      </c>
      <c r="D56" s="105" t="s">
        <v>480</v>
      </c>
      <c r="E56" s="219"/>
      <c r="F56" s="76" t="str">
        <f t="shared" si="6"/>
        <v>あぷ１３</v>
      </c>
      <c r="G56" s="76" t="str">
        <f t="shared" si="7"/>
        <v>東正隆</v>
      </c>
      <c r="H56" s="76" t="str">
        <f t="shared" si="8"/>
        <v>アプストTC</v>
      </c>
      <c r="I56" s="150" t="s">
        <v>38</v>
      </c>
      <c r="J56" s="216">
        <v>1965</v>
      </c>
      <c r="K56" s="81">
        <f t="shared" si="9"/>
        <v>61</v>
      </c>
      <c r="L56" s="76" t="str">
        <f t="shared" si="5"/>
        <v>OK</v>
      </c>
      <c r="M56" s="149" t="s">
        <v>65</v>
      </c>
      <c r="O56" s="1"/>
    </row>
    <row r="57" spans="1:15" s="57" customFormat="1" ht="15" x14ac:dyDescent="0.2">
      <c r="A57" s="149" t="s">
        <v>285</v>
      </c>
      <c r="B57" s="195" t="s">
        <v>497</v>
      </c>
      <c r="C57" s="195" t="s">
        <v>498</v>
      </c>
      <c r="D57" s="105" t="s">
        <v>480</v>
      </c>
      <c r="E57" s="219"/>
      <c r="F57" s="76" t="str">
        <f t="shared" si="6"/>
        <v>あぷ１４</v>
      </c>
      <c r="G57" s="76" t="str">
        <f t="shared" si="7"/>
        <v>二ツ井裕也</v>
      </c>
      <c r="H57" s="76" t="str">
        <f t="shared" si="8"/>
        <v>アプストTC</v>
      </c>
      <c r="I57" s="220" t="s">
        <v>38</v>
      </c>
      <c r="J57" s="220">
        <v>1990</v>
      </c>
      <c r="K57" s="81">
        <f t="shared" si="9"/>
        <v>36</v>
      </c>
      <c r="L57" s="76" t="str">
        <f t="shared" si="5"/>
        <v>OK</v>
      </c>
      <c r="M57" s="149" t="s">
        <v>500</v>
      </c>
      <c r="N57" s="151"/>
      <c r="O57" s="1"/>
    </row>
    <row r="58" spans="1:15" s="57" customFormat="1" ht="15" x14ac:dyDescent="0.2">
      <c r="A58" s="149" t="s">
        <v>286</v>
      </c>
      <c r="B58" s="196" t="s">
        <v>501</v>
      </c>
      <c r="C58" s="196" t="s">
        <v>502</v>
      </c>
      <c r="D58" s="105" t="s">
        <v>480</v>
      </c>
      <c r="E58" s="219"/>
      <c r="F58" s="76" t="str">
        <f t="shared" si="6"/>
        <v>あぷ１５</v>
      </c>
      <c r="G58" s="76" t="str">
        <f t="shared" si="7"/>
        <v>田中　有紀</v>
      </c>
      <c r="H58" s="76" t="str">
        <f t="shared" si="8"/>
        <v>アプストTC</v>
      </c>
      <c r="I58" s="220" t="s">
        <v>66</v>
      </c>
      <c r="J58" s="220">
        <v>1969</v>
      </c>
      <c r="K58" s="81">
        <f t="shared" si="9"/>
        <v>57</v>
      </c>
      <c r="L58" s="76" t="str">
        <f t="shared" si="5"/>
        <v>OK</v>
      </c>
      <c r="M58" s="149" t="s">
        <v>1118</v>
      </c>
      <c r="N58" s="151"/>
      <c r="O58" s="1"/>
    </row>
    <row r="59" spans="1:15" ht="15" x14ac:dyDescent="0.2">
      <c r="A59" s="149" t="s">
        <v>287</v>
      </c>
      <c r="B59" s="195" t="s">
        <v>503</v>
      </c>
      <c r="C59" s="195" t="s">
        <v>504</v>
      </c>
      <c r="D59" s="105" t="s">
        <v>480</v>
      </c>
      <c r="E59" s="219"/>
      <c r="F59" s="76" t="str">
        <f t="shared" si="6"/>
        <v>あぷ１６</v>
      </c>
      <c r="G59" s="76" t="str">
        <f t="shared" si="7"/>
        <v>岡川謙二</v>
      </c>
      <c r="H59" s="76" t="str">
        <f t="shared" si="8"/>
        <v>アプストTC</v>
      </c>
      <c r="I59" s="220" t="s">
        <v>38</v>
      </c>
      <c r="J59" s="220">
        <v>1967</v>
      </c>
      <c r="K59" s="81">
        <f t="shared" si="9"/>
        <v>59</v>
      </c>
      <c r="L59" s="76" t="str">
        <f t="shared" si="5"/>
        <v>OK</v>
      </c>
      <c r="M59" s="149" t="s">
        <v>62</v>
      </c>
      <c r="O59" s="1"/>
    </row>
    <row r="60" spans="1:15" ht="15" x14ac:dyDescent="0.2">
      <c r="A60" s="149" t="s">
        <v>288</v>
      </c>
      <c r="B60" s="195" t="s">
        <v>505</v>
      </c>
      <c r="C60" s="195" t="s">
        <v>506</v>
      </c>
      <c r="D60" s="105" t="s">
        <v>480</v>
      </c>
      <c r="E60" s="219"/>
      <c r="F60" s="76" t="str">
        <f t="shared" si="6"/>
        <v>あぷ１７</v>
      </c>
      <c r="G60" s="76" t="str">
        <f t="shared" si="7"/>
        <v>稲泉聡</v>
      </c>
      <c r="H60" s="76" t="str">
        <f t="shared" si="8"/>
        <v>アプストTC</v>
      </c>
      <c r="I60" s="220" t="s">
        <v>38</v>
      </c>
      <c r="J60" s="220">
        <v>1967</v>
      </c>
      <c r="K60" s="81">
        <f t="shared" si="9"/>
        <v>59</v>
      </c>
      <c r="L60" s="76" t="str">
        <f t="shared" si="5"/>
        <v>OK</v>
      </c>
      <c r="M60" s="149" t="s">
        <v>62</v>
      </c>
      <c r="O60" s="1"/>
    </row>
    <row r="61" spans="1:15" ht="15" x14ac:dyDescent="0.2">
      <c r="A61" s="149" t="s">
        <v>289</v>
      </c>
      <c r="B61" s="195" t="s">
        <v>507</v>
      </c>
      <c r="C61" s="195" t="s">
        <v>508</v>
      </c>
      <c r="D61" s="105" t="s">
        <v>480</v>
      </c>
      <c r="E61" s="219"/>
      <c r="F61" s="76" t="str">
        <f t="shared" si="6"/>
        <v>あぷ１８</v>
      </c>
      <c r="G61" s="76" t="str">
        <f t="shared" si="7"/>
        <v>妹川寿明</v>
      </c>
      <c r="H61" s="76" t="str">
        <f t="shared" si="8"/>
        <v>アプストTC</v>
      </c>
      <c r="I61" s="220" t="s">
        <v>38</v>
      </c>
      <c r="J61" s="220">
        <v>1995</v>
      </c>
      <c r="K61" s="81">
        <f t="shared" si="9"/>
        <v>31</v>
      </c>
      <c r="L61" s="76" t="str">
        <f t="shared" si="5"/>
        <v>OK</v>
      </c>
      <c r="M61" s="218" t="s">
        <v>486</v>
      </c>
      <c r="O61" s="1"/>
    </row>
    <row r="62" spans="1:15" ht="15" x14ac:dyDescent="0.2">
      <c r="A62" s="149" t="s">
        <v>290</v>
      </c>
      <c r="B62" s="196" t="s">
        <v>509</v>
      </c>
      <c r="C62" s="196" t="s">
        <v>510</v>
      </c>
      <c r="D62" s="105" t="s">
        <v>480</v>
      </c>
      <c r="E62" s="221"/>
      <c r="F62" s="76" t="str">
        <f t="shared" si="6"/>
        <v>あぷ１９</v>
      </c>
      <c r="G62" s="76" t="str">
        <f t="shared" si="7"/>
        <v>永松貴子</v>
      </c>
      <c r="H62" s="76" t="str">
        <f t="shared" si="8"/>
        <v>アプストTC</v>
      </c>
      <c r="I62" s="220" t="s">
        <v>66</v>
      </c>
      <c r="J62" s="220">
        <v>1962</v>
      </c>
      <c r="K62" s="81">
        <f t="shared" si="9"/>
        <v>64</v>
      </c>
      <c r="L62" s="76" t="str">
        <f t="shared" si="5"/>
        <v>OK</v>
      </c>
      <c r="M62" s="149" t="s">
        <v>65</v>
      </c>
      <c r="O62" s="1"/>
    </row>
    <row r="63" spans="1:15" ht="15" x14ac:dyDescent="0.2">
      <c r="A63" s="149" t="s">
        <v>291</v>
      </c>
      <c r="B63" s="196" t="s">
        <v>511</v>
      </c>
      <c r="C63" s="196" t="s">
        <v>512</v>
      </c>
      <c r="D63" s="105" t="s">
        <v>480</v>
      </c>
      <c r="E63" s="219"/>
      <c r="F63" s="76" t="str">
        <f t="shared" si="6"/>
        <v>あぷ２０</v>
      </c>
      <c r="G63" s="76" t="str">
        <f t="shared" si="7"/>
        <v>藤原泰子</v>
      </c>
      <c r="H63" s="76" t="str">
        <f t="shared" si="8"/>
        <v>アプストTC</v>
      </c>
      <c r="I63" s="220" t="s">
        <v>66</v>
      </c>
      <c r="J63" s="220">
        <v>1965</v>
      </c>
      <c r="K63" s="81">
        <f t="shared" si="9"/>
        <v>61</v>
      </c>
      <c r="L63" s="76" t="str">
        <f t="shared" si="5"/>
        <v>OK</v>
      </c>
      <c r="M63" s="149" t="s">
        <v>513</v>
      </c>
      <c r="O63" s="1"/>
    </row>
    <row r="64" spans="1:15" ht="15" x14ac:dyDescent="0.2">
      <c r="A64" s="149" t="s">
        <v>292</v>
      </c>
      <c r="B64" s="195" t="s">
        <v>514</v>
      </c>
      <c r="C64" s="195" t="s">
        <v>515</v>
      </c>
      <c r="D64" s="105" t="s">
        <v>480</v>
      </c>
      <c r="E64" s="219"/>
      <c r="F64" s="76" t="str">
        <f t="shared" si="6"/>
        <v>あぷ２１</v>
      </c>
      <c r="G64" s="76" t="str">
        <f t="shared" si="7"/>
        <v>敦賀創一</v>
      </c>
      <c r="H64" s="76" t="str">
        <f t="shared" si="8"/>
        <v>アプストTC</v>
      </c>
      <c r="I64" s="220" t="s">
        <v>38</v>
      </c>
      <c r="J64" s="220">
        <v>1998</v>
      </c>
      <c r="K64" s="81">
        <f t="shared" si="9"/>
        <v>28</v>
      </c>
      <c r="L64" s="76" t="str">
        <f t="shared" si="5"/>
        <v>OK</v>
      </c>
      <c r="M64" s="149" t="s">
        <v>65</v>
      </c>
      <c r="O64" s="1"/>
    </row>
    <row r="65" spans="1:15" ht="15" x14ac:dyDescent="0.2">
      <c r="A65" s="149" t="s">
        <v>293</v>
      </c>
      <c r="B65" s="195" t="s">
        <v>516</v>
      </c>
      <c r="C65" s="195" t="s">
        <v>517</v>
      </c>
      <c r="D65" s="105" t="s">
        <v>480</v>
      </c>
      <c r="E65" s="219"/>
      <c r="F65" s="76" t="str">
        <f t="shared" si="6"/>
        <v>あぷ２２</v>
      </c>
      <c r="G65" s="76" t="str">
        <f t="shared" si="7"/>
        <v>有吉裕喜</v>
      </c>
      <c r="H65" s="76" t="str">
        <f t="shared" si="8"/>
        <v>アプストTC</v>
      </c>
      <c r="I65" s="220" t="s">
        <v>38</v>
      </c>
      <c r="J65" s="220">
        <v>1973</v>
      </c>
      <c r="K65" s="81">
        <f t="shared" si="9"/>
        <v>53</v>
      </c>
      <c r="L65" s="76" t="str">
        <f t="shared" si="5"/>
        <v>OK</v>
      </c>
      <c r="M65" s="149" t="s">
        <v>519</v>
      </c>
      <c r="O65" s="1"/>
    </row>
    <row r="66" spans="1:15" s="1" customFormat="1" ht="15" x14ac:dyDescent="0.2">
      <c r="A66" s="149" t="s">
        <v>294</v>
      </c>
      <c r="B66" s="195" t="s">
        <v>520</v>
      </c>
      <c r="C66" s="195" t="s">
        <v>521</v>
      </c>
      <c r="D66" s="105" t="s">
        <v>480</v>
      </c>
      <c r="E66" s="219"/>
      <c r="F66" s="76" t="str">
        <f t="shared" si="6"/>
        <v>あぷ２３</v>
      </c>
      <c r="G66" s="76" t="str">
        <f t="shared" si="7"/>
        <v>松原礼</v>
      </c>
      <c r="H66" s="76" t="str">
        <f t="shared" si="8"/>
        <v>アプストTC</v>
      </c>
      <c r="I66" s="220" t="s">
        <v>38</v>
      </c>
      <c r="J66" s="220">
        <v>1987</v>
      </c>
      <c r="K66" s="81">
        <f t="shared" si="9"/>
        <v>39</v>
      </c>
      <c r="L66" s="76" t="str">
        <f t="shared" si="5"/>
        <v>OK</v>
      </c>
      <c r="M66" s="218" t="s">
        <v>486</v>
      </c>
      <c r="N66" s="151"/>
    </row>
    <row r="67" spans="1:15" s="1" customFormat="1" ht="15" x14ac:dyDescent="0.2">
      <c r="A67" s="149" t="s">
        <v>295</v>
      </c>
      <c r="B67" s="196" t="s">
        <v>714</v>
      </c>
      <c r="C67" s="196" t="s">
        <v>715</v>
      </c>
      <c r="D67" s="105" t="s">
        <v>480</v>
      </c>
      <c r="E67" s="219"/>
      <c r="F67" s="76" t="str">
        <f t="shared" si="6"/>
        <v>あぷ２４</v>
      </c>
      <c r="G67" s="76" t="str">
        <f t="shared" si="7"/>
        <v>福岡由布加</v>
      </c>
      <c r="H67" s="76" t="str">
        <f t="shared" si="8"/>
        <v>アプストTC</v>
      </c>
      <c r="I67" s="220" t="s">
        <v>1119</v>
      </c>
      <c r="J67" s="220">
        <v>1999</v>
      </c>
      <c r="K67" s="81">
        <f t="shared" si="9"/>
        <v>27</v>
      </c>
      <c r="L67" s="76" t="str">
        <f t="shared" si="5"/>
        <v>OK</v>
      </c>
      <c r="M67" s="218" t="s">
        <v>486</v>
      </c>
      <c r="N67" s="151"/>
    </row>
    <row r="68" spans="1:15" s="1" customFormat="1" ht="15" x14ac:dyDescent="0.2">
      <c r="A68" s="149" t="s">
        <v>296</v>
      </c>
      <c r="B68" s="196" t="s">
        <v>714</v>
      </c>
      <c r="C68" s="196" t="s">
        <v>716</v>
      </c>
      <c r="D68" s="105" t="s">
        <v>480</v>
      </c>
      <c r="E68" s="219"/>
      <c r="F68" s="76" t="str">
        <f t="shared" si="6"/>
        <v>あぷ２５</v>
      </c>
      <c r="G68" s="76" t="str">
        <f t="shared" si="7"/>
        <v>福岡知奈美</v>
      </c>
      <c r="H68" s="76" t="str">
        <f t="shared" si="8"/>
        <v>アプストTC</v>
      </c>
      <c r="I68" s="220" t="s">
        <v>1119</v>
      </c>
      <c r="J68" s="220">
        <v>2003</v>
      </c>
      <c r="K68" s="81">
        <f t="shared" si="9"/>
        <v>23</v>
      </c>
      <c r="L68" s="76" t="str">
        <f t="shared" si="5"/>
        <v>OK</v>
      </c>
      <c r="M68" s="149" t="s">
        <v>1120</v>
      </c>
      <c r="N68" s="151"/>
    </row>
    <row r="69" spans="1:15" s="1" customFormat="1" ht="15" x14ac:dyDescent="0.2">
      <c r="A69" s="149" t="s">
        <v>717</v>
      </c>
      <c r="B69" s="195" t="s">
        <v>718</v>
      </c>
      <c r="C69" s="195" t="s">
        <v>719</v>
      </c>
      <c r="D69" s="103" t="s">
        <v>480</v>
      </c>
      <c r="E69" s="219"/>
      <c r="F69" s="76" t="str">
        <f t="shared" si="6"/>
        <v>あぷ２６</v>
      </c>
      <c r="G69" s="76" t="str">
        <f t="shared" si="7"/>
        <v>宮村知宏</v>
      </c>
      <c r="H69" s="76" t="str">
        <f t="shared" si="8"/>
        <v>アプストTC</v>
      </c>
      <c r="I69" s="220" t="s">
        <v>321</v>
      </c>
      <c r="J69" s="220">
        <v>1971</v>
      </c>
      <c r="K69" s="99">
        <f t="shared" si="9"/>
        <v>55</v>
      </c>
      <c r="L69" s="76" t="str">
        <f t="shared" si="5"/>
        <v>OK</v>
      </c>
      <c r="M69" s="149" t="s">
        <v>1121</v>
      </c>
      <c r="N69" s="151"/>
    </row>
    <row r="70" spans="1:15" s="1" customFormat="1" ht="15" x14ac:dyDescent="0.2">
      <c r="A70" s="149" t="s">
        <v>297</v>
      </c>
      <c r="B70" s="196" t="s">
        <v>718</v>
      </c>
      <c r="C70" s="196" t="s">
        <v>494</v>
      </c>
      <c r="D70" s="103" t="s">
        <v>480</v>
      </c>
      <c r="E70" s="219"/>
      <c r="F70" s="76" t="str">
        <f t="shared" si="6"/>
        <v>あぷ２７</v>
      </c>
      <c r="G70" s="76" t="str">
        <f t="shared" si="7"/>
        <v>宮村朋子</v>
      </c>
      <c r="H70" s="76" t="str">
        <f t="shared" si="8"/>
        <v>アプストTC</v>
      </c>
      <c r="I70" s="220" t="s">
        <v>1119</v>
      </c>
      <c r="J70" s="220">
        <v>1978</v>
      </c>
      <c r="K70" s="99">
        <f t="shared" si="9"/>
        <v>48</v>
      </c>
      <c r="L70" s="76" t="str">
        <f t="shared" si="5"/>
        <v>OK</v>
      </c>
      <c r="M70" s="149" t="s">
        <v>1121</v>
      </c>
      <c r="N70" s="151"/>
    </row>
    <row r="71" spans="1:15" s="1" customFormat="1" ht="15" x14ac:dyDescent="0.2">
      <c r="A71" s="149" t="s">
        <v>720</v>
      </c>
      <c r="B71" s="195" t="s">
        <v>721</v>
      </c>
      <c r="C71" s="195" t="s">
        <v>722</v>
      </c>
      <c r="D71" s="103" t="s">
        <v>480</v>
      </c>
      <c r="E71" s="219"/>
      <c r="F71" s="76" t="str">
        <f t="shared" si="6"/>
        <v>あぷ２８</v>
      </c>
      <c r="G71" s="76" t="str">
        <f t="shared" si="7"/>
        <v>北嶋謙一</v>
      </c>
      <c r="H71" s="76" t="str">
        <f t="shared" si="8"/>
        <v>アプストTC</v>
      </c>
      <c r="I71" s="220" t="s">
        <v>321</v>
      </c>
      <c r="J71" s="220">
        <v>1999</v>
      </c>
      <c r="K71" s="99">
        <f t="shared" si="9"/>
        <v>27</v>
      </c>
      <c r="L71" s="76" t="str">
        <f t="shared" si="5"/>
        <v>OK</v>
      </c>
      <c r="M71" s="149" t="s">
        <v>1121</v>
      </c>
      <c r="N71" s="151"/>
    </row>
    <row r="72" spans="1:15" s="1" customFormat="1" ht="15" x14ac:dyDescent="0.2">
      <c r="A72" s="149" t="s">
        <v>723</v>
      </c>
      <c r="B72" s="195" t="s">
        <v>724</v>
      </c>
      <c r="C72" s="195" t="s">
        <v>725</v>
      </c>
      <c r="D72" s="103" t="s">
        <v>480</v>
      </c>
      <c r="E72" s="219"/>
      <c r="F72" s="76" t="str">
        <f t="shared" si="6"/>
        <v>あぷ２９</v>
      </c>
      <c r="G72" s="76" t="str">
        <f t="shared" si="7"/>
        <v>竹村治</v>
      </c>
      <c r="H72" s="76" t="str">
        <f t="shared" si="8"/>
        <v>アプストTC</v>
      </c>
      <c r="I72" s="220" t="s">
        <v>321</v>
      </c>
      <c r="J72" s="220">
        <v>1961</v>
      </c>
      <c r="K72" s="99">
        <f t="shared" si="9"/>
        <v>65</v>
      </c>
      <c r="L72" s="76" t="str">
        <f t="shared" si="5"/>
        <v>OK</v>
      </c>
      <c r="M72" s="149" t="s">
        <v>1122</v>
      </c>
      <c r="N72" s="151"/>
    </row>
    <row r="73" spans="1:15" s="1" customFormat="1" ht="15" x14ac:dyDescent="0.2">
      <c r="A73" s="149" t="s">
        <v>726</v>
      </c>
      <c r="B73" s="195" t="s">
        <v>727</v>
      </c>
      <c r="C73" s="195" t="s">
        <v>335</v>
      </c>
      <c r="D73" s="103" t="s">
        <v>480</v>
      </c>
      <c r="E73" s="219"/>
      <c r="F73" s="76" t="str">
        <f t="shared" si="6"/>
        <v>あぷ３０</v>
      </c>
      <c r="G73" s="76" t="str">
        <f t="shared" si="7"/>
        <v>山崎豊</v>
      </c>
      <c r="H73" s="76" t="str">
        <f t="shared" si="8"/>
        <v>アプストTC</v>
      </c>
      <c r="I73" s="220" t="s">
        <v>321</v>
      </c>
      <c r="J73" s="85">
        <v>1975</v>
      </c>
      <c r="K73" s="99">
        <f t="shared" si="9"/>
        <v>51</v>
      </c>
      <c r="L73" s="76" t="str">
        <f t="shared" si="5"/>
        <v>OK</v>
      </c>
      <c r="M73" s="218" t="s">
        <v>486</v>
      </c>
      <c r="N73" s="151"/>
    </row>
    <row r="74" spans="1:15" s="1" customFormat="1" ht="15" x14ac:dyDescent="0.2">
      <c r="A74" s="149" t="s">
        <v>728</v>
      </c>
      <c r="B74" s="196" t="s">
        <v>729</v>
      </c>
      <c r="C74" s="196" t="s">
        <v>730</v>
      </c>
      <c r="D74" s="103" t="s">
        <v>480</v>
      </c>
      <c r="E74" s="219"/>
      <c r="F74" s="76" t="str">
        <f t="shared" si="6"/>
        <v>あぷ３１</v>
      </c>
      <c r="G74" s="76" t="str">
        <f t="shared" si="7"/>
        <v>山田昌枝</v>
      </c>
      <c r="H74" s="76" t="str">
        <f t="shared" si="8"/>
        <v>アプストTC</v>
      </c>
      <c r="I74" s="220" t="s">
        <v>1119</v>
      </c>
      <c r="J74" s="85">
        <v>1972</v>
      </c>
      <c r="K74" s="99">
        <f t="shared" si="9"/>
        <v>54</v>
      </c>
      <c r="L74" s="76" t="str">
        <f t="shared" si="5"/>
        <v>OK</v>
      </c>
      <c r="M74" s="86" t="s">
        <v>317</v>
      </c>
      <c r="N74" s="151"/>
    </row>
    <row r="75" spans="1:15" s="1" customFormat="1" ht="15" x14ac:dyDescent="0.2">
      <c r="A75" s="149" t="s">
        <v>731</v>
      </c>
      <c r="B75" s="195" t="s">
        <v>732</v>
      </c>
      <c r="C75" s="195" t="s">
        <v>733</v>
      </c>
      <c r="D75" s="103" t="s">
        <v>480</v>
      </c>
      <c r="E75" s="219"/>
      <c r="F75" s="76" t="str">
        <f t="shared" si="6"/>
        <v>あぷ３２</v>
      </c>
      <c r="G75" s="76" t="str">
        <f t="shared" si="7"/>
        <v>吉本泰二</v>
      </c>
      <c r="H75" s="76" t="str">
        <f t="shared" si="8"/>
        <v>アプストTC</v>
      </c>
      <c r="I75" s="86" t="s">
        <v>321</v>
      </c>
      <c r="J75" s="85">
        <v>1976</v>
      </c>
      <c r="K75" s="99">
        <f t="shared" si="9"/>
        <v>50</v>
      </c>
      <c r="L75" s="76" t="str">
        <f t="shared" si="5"/>
        <v>OK</v>
      </c>
      <c r="M75" s="86" t="s">
        <v>416</v>
      </c>
      <c r="N75" s="151"/>
    </row>
    <row r="76" spans="1:15" s="1" customFormat="1" ht="15" x14ac:dyDescent="0.2">
      <c r="A76" s="149" t="s">
        <v>734</v>
      </c>
      <c r="B76" s="195" t="s">
        <v>735</v>
      </c>
      <c r="C76" s="195" t="s">
        <v>736</v>
      </c>
      <c r="D76" s="103" t="s">
        <v>480</v>
      </c>
      <c r="E76" s="219"/>
      <c r="F76" s="76" t="str">
        <f t="shared" si="6"/>
        <v>あぷ３３</v>
      </c>
      <c r="G76" s="76" t="str">
        <f t="shared" si="7"/>
        <v>赤木拓</v>
      </c>
      <c r="H76" s="76" t="str">
        <f t="shared" si="8"/>
        <v>アプストTC</v>
      </c>
      <c r="I76" s="86" t="s">
        <v>321</v>
      </c>
      <c r="J76" s="85">
        <v>1979</v>
      </c>
      <c r="K76" s="99">
        <f t="shared" si="9"/>
        <v>47</v>
      </c>
      <c r="L76" s="76" t="str">
        <f t="shared" si="5"/>
        <v>OK</v>
      </c>
      <c r="M76" s="86" t="s">
        <v>416</v>
      </c>
      <c r="N76" s="151"/>
    </row>
    <row r="77" spans="1:15" s="1" customFormat="1" ht="15" x14ac:dyDescent="0.2">
      <c r="A77" s="98"/>
      <c r="B77" s="98">
        <v>3</v>
      </c>
      <c r="C77" s="98"/>
      <c r="D77" s="90" t="s">
        <v>737</v>
      </c>
      <c r="E77" s="91"/>
      <c r="F77" s="92"/>
      <c r="G77" s="88"/>
      <c r="H77" s="90" t="str">
        <f t="shared" si="8"/>
        <v>２７人</v>
      </c>
      <c r="I77" s="98"/>
      <c r="J77" s="93"/>
      <c r="K77" s="94" t="str">
        <f t="shared" si="9"/>
        <v/>
      </c>
      <c r="L77" s="92"/>
      <c r="M77" s="89"/>
      <c r="N77" s="151"/>
    </row>
    <row r="78" spans="1:15" s="1" customFormat="1" ht="15" x14ac:dyDescent="0.2">
      <c r="A78" s="82" t="s">
        <v>336</v>
      </c>
      <c r="B78" s="197" t="s">
        <v>299</v>
      </c>
      <c r="C78" s="197" t="s">
        <v>338</v>
      </c>
      <c r="D78" s="82" t="s">
        <v>522</v>
      </c>
      <c r="E78" s="82"/>
      <c r="F78" s="222" t="str">
        <f t="shared" ref="F78:F132" si="10">A78</f>
        <v>あん０１</v>
      </c>
      <c r="G78" s="82" t="str">
        <f t="shared" ref="G78:G104" si="11">B78&amp;C78</f>
        <v>上津慶和</v>
      </c>
      <c r="H78" s="103" t="str">
        <f t="shared" si="8"/>
        <v>アンヴァース</v>
      </c>
      <c r="I78" s="77" t="s">
        <v>38</v>
      </c>
      <c r="J78" s="223">
        <v>1993</v>
      </c>
      <c r="K78" s="99">
        <f>IF(J78="","",(2026-J78))</f>
        <v>33</v>
      </c>
      <c r="L78" s="222" t="str">
        <f>IF(G78="","",IF(COUNTIF($G$5:$G$605,G78)&gt;1,"2重登録","OK"))</f>
        <v>OK</v>
      </c>
      <c r="M78" s="102" t="s">
        <v>337</v>
      </c>
      <c r="N78" s="83"/>
    </row>
    <row r="79" spans="1:15" s="1" customFormat="1" ht="15" x14ac:dyDescent="0.2">
      <c r="A79" s="82" t="s">
        <v>70</v>
      </c>
      <c r="B79" s="80" t="s">
        <v>298</v>
      </c>
      <c r="C79" s="80" t="s">
        <v>140</v>
      </c>
      <c r="D79" s="82" t="s">
        <v>522</v>
      </c>
      <c r="E79" s="82"/>
      <c r="F79" s="222" t="str">
        <f t="shared" si="10"/>
        <v>あん０２</v>
      </c>
      <c r="G79" s="82" t="str">
        <f t="shared" si="11"/>
        <v>脇坂和樹</v>
      </c>
      <c r="H79" s="103" t="str">
        <f t="shared" si="8"/>
        <v>アンヴァース</v>
      </c>
      <c r="I79" s="77" t="s">
        <v>38</v>
      </c>
      <c r="J79" s="223">
        <v>1992</v>
      </c>
      <c r="K79" s="99">
        <f t="shared" ref="K79:K104" si="12">IF(J79="","",(2026-J79))</f>
        <v>34</v>
      </c>
      <c r="L79" s="222" t="str">
        <f>IF(G79="","",IF(COUNTIF($G$5:$G$605,G79)&gt;1,"2重登録","OK"))</f>
        <v>OK</v>
      </c>
      <c r="M79" s="102" t="s">
        <v>65</v>
      </c>
      <c r="N79" s="83"/>
      <c r="O79" s="59"/>
    </row>
    <row r="80" spans="1:15" s="1" customFormat="1" ht="15" x14ac:dyDescent="0.2">
      <c r="A80" s="82" t="s">
        <v>71</v>
      </c>
      <c r="B80" s="197" t="s">
        <v>302</v>
      </c>
      <c r="C80" s="197" t="s">
        <v>342</v>
      </c>
      <c r="D80" s="82" t="s">
        <v>522</v>
      </c>
      <c r="E80" s="82"/>
      <c r="F80" s="222" t="str">
        <f t="shared" si="10"/>
        <v>あん０３</v>
      </c>
      <c r="G80" s="82" t="str">
        <f t="shared" si="11"/>
        <v>小田紀彦</v>
      </c>
      <c r="H80" s="103" t="str">
        <f t="shared" si="8"/>
        <v>アンヴァース</v>
      </c>
      <c r="I80" s="77" t="s">
        <v>38</v>
      </c>
      <c r="J80" s="223">
        <v>1984</v>
      </c>
      <c r="K80" s="99">
        <f t="shared" si="12"/>
        <v>42</v>
      </c>
      <c r="L80" s="222" t="str">
        <f>IF(G80="","",IF(COUNTIF($G$5:$G$605,G80)&gt;1,"2重登録","OK"))</f>
        <v>OK</v>
      </c>
      <c r="M80" s="102" t="s">
        <v>330</v>
      </c>
      <c r="N80" s="76"/>
      <c r="O80" s="61"/>
    </row>
    <row r="81" spans="1:15" s="1" customFormat="1" ht="15" x14ac:dyDescent="0.2">
      <c r="A81" s="82" t="s">
        <v>72</v>
      </c>
      <c r="B81" s="80" t="s">
        <v>303</v>
      </c>
      <c r="C81" s="80" t="s">
        <v>343</v>
      </c>
      <c r="D81" s="82" t="s">
        <v>522</v>
      </c>
      <c r="E81" s="82"/>
      <c r="F81" s="222" t="str">
        <f t="shared" si="10"/>
        <v>あん０４</v>
      </c>
      <c r="G81" s="82" t="str">
        <f t="shared" si="11"/>
        <v>越智友基</v>
      </c>
      <c r="H81" s="103" t="str">
        <f t="shared" si="8"/>
        <v>アンヴァース</v>
      </c>
      <c r="I81" s="77" t="s">
        <v>38</v>
      </c>
      <c r="J81" s="223">
        <v>1987</v>
      </c>
      <c r="K81" s="99">
        <f t="shared" si="12"/>
        <v>39</v>
      </c>
      <c r="L81" s="222" t="str">
        <f>IF(G81="","",IF(COUNTIF($G$5:$G$605,G81)&gt;1,"2重登録","OK"))</f>
        <v>OK</v>
      </c>
      <c r="M81" s="102" t="s">
        <v>330</v>
      </c>
      <c r="N81" s="83"/>
      <c r="O81" s="62"/>
    </row>
    <row r="82" spans="1:15" s="1" customFormat="1" ht="15" x14ac:dyDescent="0.2">
      <c r="A82" s="82" t="s">
        <v>73</v>
      </c>
      <c r="B82" s="80" t="s">
        <v>304</v>
      </c>
      <c r="C82" s="80" t="s">
        <v>344</v>
      </c>
      <c r="D82" s="82" t="s">
        <v>522</v>
      </c>
      <c r="E82" s="82"/>
      <c r="F82" s="222" t="str">
        <f t="shared" si="10"/>
        <v>あん０５</v>
      </c>
      <c r="G82" s="82" t="str">
        <f t="shared" si="11"/>
        <v>辻本将士</v>
      </c>
      <c r="H82" s="103" t="str">
        <f t="shared" si="8"/>
        <v>アンヴァース</v>
      </c>
      <c r="I82" s="77" t="s">
        <v>38</v>
      </c>
      <c r="J82" s="223">
        <v>1986</v>
      </c>
      <c r="K82" s="99">
        <f t="shared" si="12"/>
        <v>40</v>
      </c>
      <c r="L82" s="222" t="str">
        <f>IF(G82="","",IF(COUNTIF($G$5:$G$605,G82)&gt;1,"2重登録","OK"))</f>
        <v>OK</v>
      </c>
      <c r="M82" s="200" t="s">
        <v>345</v>
      </c>
      <c r="N82" s="83"/>
      <c r="O82" s="62"/>
    </row>
    <row r="83" spans="1:15" s="1" customFormat="1" ht="15" x14ac:dyDescent="0.2">
      <c r="A83" s="82" t="s">
        <v>74</v>
      </c>
      <c r="B83" s="80" t="s">
        <v>305</v>
      </c>
      <c r="C83" s="80" t="s">
        <v>346</v>
      </c>
      <c r="D83" s="82" t="s">
        <v>522</v>
      </c>
      <c r="E83" s="82"/>
      <c r="F83" s="222" t="str">
        <f t="shared" si="10"/>
        <v>あん０６</v>
      </c>
      <c r="G83" s="82" t="str">
        <f t="shared" si="11"/>
        <v>津曲崇志</v>
      </c>
      <c r="H83" s="103" t="str">
        <f t="shared" si="8"/>
        <v>アンヴァース</v>
      </c>
      <c r="I83" s="77" t="s">
        <v>38</v>
      </c>
      <c r="J83" s="223">
        <v>1989</v>
      </c>
      <c r="K83" s="99">
        <f t="shared" si="12"/>
        <v>37</v>
      </c>
      <c r="L83" s="222" t="str">
        <f>IF(G83="","",IF(COUNTIF($G$5:$G$605,G83)&gt;1,"2重登録","OK"))</f>
        <v>OK</v>
      </c>
      <c r="M83" s="102" t="s">
        <v>144</v>
      </c>
      <c r="N83" s="76"/>
      <c r="O83" s="65"/>
    </row>
    <row r="84" spans="1:15" s="1" customFormat="1" ht="15" x14ac:dyDescent="0.2">
      <c r="A84" s="82" t="s">
        <v>75</v>
      </c>
      <c r="B84" s="80" t="s">
        <v>306</v>
      </c>
      <c r="C84" s="80" t="s">
        <v>347</v>
      </c>
      <c r="D84" s="82" t="s">
        <v>522</v>
      </c>
      <c r="E84" s="82"/>
      <c r="F84" s="222" t="str">
        <f t="shared" si="10"/>
        <v>あん０７</v>
      </c>
      <c r="G84" s="82" t="str">
        <f t="shared" si="11"/>
        <v>鍋内雄樹</v>
      </c>
      <c r="H84" s="103" t="str">
        <f t="shared" si="8"/>
        <v>アンヴァース</v>
      </c>
      <c r="I84" s="77" t="s">
        <v>38</v>
      </c>
      <c r="J84" s="223">
        <v>1990</v>
      </c>
      <c r="K84" s="99">
        <f t="shared" si="12"/>
        <v>36</v>
      </c>
      <c r="L84" s="222" t="str">
        <f>IF(G84="","",IF(COUNTIF($G$5:$G$605,G84)&gt;1,"2重登録","OK"))</f>
        <v>OK</v>
      </c>
      <c r="M84" s="102" t="s">
        <v>1123</v>
      </c>
      <c r="N84" s="76"/>
      <c r="O84" s="62"/>
    </row>
    <row r="85" spans="1:15" s="1" customFormat="1" ht="15" x14ac:dyDescent="0.2">
      <c r="A85" s="82" t="s">
        <v>76</v>
      </c>
      <c r="B85" s="80" t="s">
        <v>523</v>
      </c>
      <c r="C85" s="80" t="s">
        <v>524</v>
      </c>
      <c r="D85" s="82" t="s">
        <v>522</v>
      </c>
      <c r="E85" s="82"/>
      <c r="F85" s="222" t="str">
        <f t="shared" si="10"/>
        <v>あん０８</v>
      </c>
      <c r="G85" s="82" t="str">
        <f t="shared" si="11"/>
        <v>桐原昇汰</v>
      </c>
      <c r="H85" s="103" t="str">
        <f t="shared" si="8"/>
        <v>アンヴァース</v>
      </c>
      <c r="I85" s="77" t="s">
        <v>38</v>
      </c>
      <c r="J85" s="223">
        <v>1994</v>
      </c>
      <c r="K85" s="99">
        <f t="shared" si="12"/>
        <v>32</v>
      </c>
      <c r="L85" s="222" t="str">
        <f>IF(G85="","",IF(COUNTIF($G$5:$G$605,G85)&gt;1,"2重登録","OK"))</f>
        <v>OK</v>
      </c>
      <c r="M85" s="102" t="s">
        <v>322</v>
      </c>
      <c r="N85" s="76"/>
      <c r="O85" s="61"/>
    </row>
    <row r="86" spans="1:15" s="1" customFormat="1" ht="15" x14ac:dyDescent="0.2">
      <c r="A86" s="82" t="s">
        <v>77</v>
      </c>
      <c r="B86" s="197" t="s">
        <v>143</v>
      </c>
      <c r="C86" s="197" t="s">
        <v>339</v>
      </c>
      <c r="D86" s="82" t="s">
        <v>522</v>
      </c>
      <c r="E86" s="82"/>
      <c r="F86" s="222" t="str">
        <f t="shared" si="10"/>
        <v>あん０９</v>
      </c>
      <c r="G86" s="82" t="str">
        <f t="shared" si="11"/>
        <v>松村友喜</v>
      </c>
      <c r="H86" s="103" t="str">
        <f t="shared" si="8"/>
        <v>アンヴァース</v>
      </c>
      <c r="I86" s="77" t="s">
        <v>38</v>
      </c>
      <c r="J86" s="223">
        <v>1988</v>
      </c>
      <c r="K86" s="99">
        <f t="shared" si="12"/>
        <v>38</v>
      </c>
      <c r="L86" s="222" t="str">
        <f>IF(G86="","",IF(COUNTIF($G$5:$G$605,G86)&gt;1,"2重登録","OK"))</f>
        <v>OK</v>
      </c>
      <c r="M86" s="102" t="s">
        <v>65</v>
      </c>
      <c r="N86" s="76"/>
      <c r="O86" s="61"/>
    </row>
    <row r="87" spans="1:15" s="1" customFormat="1" ht="15" x14ac:dyDescent="0.2">
      <c r="A87" s="82" t="s">
        <v>78</v>
      </c>
      <c r="B87" s="80" t="s">
        <v>300</v>
      </c>
      <c r="C87" s="80" t="s">
        <v>340</v>
      </c>
      <c r="D87" s="82" t="s">
        <v>522</v>
      </c>
      <c r="E87" s="82"/>
      <c r="F87" s="222" t="str">
        <f t="shared" si="10"/>
        <v>あん１０</v>
      </c>
      <c r="G87" s="82" t="str">
        <f t="shared" si="11"/>
        <v>薮内豪</v>
      </c>
      <c r="H87" s="103" t="str">
        <f t="shared" si="8"/>
        <v>アンヴァース</v>
      </c>
      <c r="I87" s="77" t="s">
        <v>38</v>
      </c>
      <c r="J87" s="223">
        <v>1986</v>
      </c>
      <c r="K87" s="99">
        <f t="shared" si="12"/>
        <v>40</v>
      </c>
      <c r="L87" s="222" t="str">
        <f>IF(G87="","",IF(COUNTIF($G$5:$G$605,G87)&gt;1,"2重登録","OK"))</f>
        <v>OK</v>
      </c>
      <c r="M87" s="102" t="s">
        <v>95</v>
      </c>
      <c r="N87" s="76"/>
      <c r="O87" s="62"/>
    </row>
    <row r="88" spans="1:15" s="1" customFormat="1" ht="15" x14ac:dyDescent="0.2">
      <c r="A88" s="82" t="s">
        <v>79</v>
      </c>
      <c r="B88" s="197" t="s">
        <v>301</v>
      </c>
      <c r="C88" s="197" t="s">
        <v>341</v>
      </c>
      <c r="D88" s="82" t="s">
        <v>522</v>
      </c>
      <c r="E88" s="82"/>
      <c r="F88" s="222" t="str">
        <f t="shared" si="10"/>
        <v>あん１１</v>
      </c>
      <c r="G88" s="82" t="str">
        <f t="shared" si="11"/>
        <v>山田佳明</v>
      </c>
      <c r="H88" s="103" t="str">
        <f t="shared" si="8"/>
        <v>アンヴァース</v>
      </c>
      <c r="I88" s="77" t="s">
        <v>38</v>
      </c>
      <c r="J88" s="223">
        <v>1986</v>
      </c>
      <c r="K88" s="99">
        <f t="shared" si="12"/>
        <v>40</v>
      </c>
      <c r="L88" s="222" t="str">
        <f>IF(G88="","",IF(COUNTIF($G$5:$G$605,G88)&gt;1,"2重登録","OK"))</f>
        <v>OK</v>
      </c>
      <c r="M88" s="102" t="s">
        <v>399</v>
      </c>
      <c r="N88" s="76"/>
      <c r="O88" s="61"/>
    </row>
    <row r="89" spans="1:15" s="1" customFormat="1" ht="15" x14ac:dyDescent="0.2">
      <c r="A89" s="82" t="s">
        <v>80</v>
      </c>
      <c r="B89" s="197" t="s">
        <v>525</v>
      </c>
      <c r="C89" s="197" t="s">
        <v>526</v>
      </c>
      <c r="D89" s="82" t="s">
        <v>522</v>
      </c>
      <c r="E89" s="82"/>
      <c r="F89" s="222" t="str">
        <f t="shared" si="10"/>
        <v>あん１２</v>
      </c>
      <c r="G89" s="82" t="str">
        <f t="shared" si="11"/>
        <v>政田秀栄</v>
      </c>
      <c r="H89" s="103" t="str">
        <f t="shared" si="8"/>
        <v>アンヴァース</v>
      </c>
      <c r="I89" s="77" t="s">
        <v>38</v>
      </c>
      <c r="J89" s="223">
        <v>1982</v>
      </c>
      <c r="K89" s="99">
        <f t="shared" si="12"/>
        <v>44</v>
      </c>
      <c r="L89" s="222" t="str">
        <f>IF(G89="","",IF(COUNTIF($G$5:$G$605,G89)&gt;1,"2重登録","OK"))</f>
        <v>OK</v>
      </c>
      <c r="M89" s="102" t="s">
        <v>323</v>
      </c>
      <c r="N89" s="76"/>
      <c r="O89" s="61"/>
    </row>
    <row r="90" spans="1:15" s="1" customFormat="1" ht="15" x14ac:dyDescent="0.2">
      <c r="A90" s="82" t="s">
        <v>81</v>
      </c>
      <c r="B90" s="80" t="s">
        <v>738</v>
      </c>
      <c r="C90" s="80" t="s">
        <v>739</v>
      </c>
      <c r="D90" s="82" t="s">
        <v>522</v>
      </c>
      <c r="E90" s="82"/>
      <c r="F90" s="222" t="str">
        <f t="shared" si="10"/>
        <v>あん１３</v>
      </c>
      <c r="G90" s="82" t="str">
        <f t="shared" si="11"/>
        <v>水島康夫</v>
      </c>
      <c r="H90" s="103" t="str">
        <f t="shared" si="8"/>
        <v>アンヴァース</v>
      </c>
      <c r="I90" s="77" t="s">
        <v>38</v>
      </c>
      <c r="J90" s="223">
        <v>1983</v>
      </c>
      <c r="K90" s="99">
        <f t="shared" si="12"/>
        <v>43</v>
      </c>
      <c r="L90" s="222" t="str">
        <f>IF(G90="","",IF(COUNTIF($G$5:$G$605,G90)&gt;1,"2重登録","OK"))</f>
        <v>OK</v>
      </c>
      <c r="M90" s="102" t="s">
        <v>316</v>
      </c>
      <c r="N90" s="76"/>
      <c r="O90" s="61"/>
    </row>
    <row r="91" spans="1:15" s="1" customFormat="1" ht="15" x14ac:dyDescent="0.2">
      <c r="A91" s="82" t="s">
        <v>82</v>
      </c>
      <c r="B91" s="80" t="s">
        <v>57</v>
      </c>
      <c r="C91" s="80" t="s">
        <v>373</v>
      </c>
      <c r="D91" s="82" t="s">
        <v>522</v>
      </c>
      <c r="E91" s="82"/>
      <c r="F91" s="222" t="str">
        <f t="shared" si="10"/>
        <v>あん１４</v>
      </c>
      <c r="G91" s="82" t="str">
        <f t="shared" si="11"/>
        <v>浅田恵亮</v>
      </c>
      <c r="H91" s="103" t="str">
        <f t="shared" si="8"/>
        <v>アンヴァース</v>
      </c>
      <c r="I91" s="77" t="s">
        <v>38</v>
      </c>
      <c r="J91" s="223">
        <v>1989</v>
      </c>
      <c r="K91" s="99">
        <f t="shared" si="12"/>
        <v>37</v>
      </c>
      <c r="L91" s="222" t="str">
        <f>IF(G91="","",IF(COUNTIF($G$5:$G$605,G91)&gt;1,"2重登録","OK"))</f>
        <v>OK</v>
      </c>
      <c r="M91" s="102" t="s">
        <v>316</v>
      </c>
      <c r="N91" s="76"/>
      <c r="O91" s="61"/>
    </row>
    <row r="92" spans="1:15" s="1" customFormat="1" ht="15" x14ac:dyDescent="0.2">
      <c r="A92" s="82" t="s">
        <v>83</v>
      </c>
      <c r="B92" s="80" t="s">
        <v>740</v>
      </c>
      <c r="C92" s="80" t="s">
        <v>741</v>
      </c>
      <c r="D92" s="82" t="s">
        <v>522</v>
      </c>
      <c r="E92" s="82"/>
      <c r="F92" s="222" t="str">
        <f t="shared" si="10"/>
        <v>あん１５</v>
      </c>
      <c r="G92" s="82" t="str">
        <f t="shared" si="11"/>
        <v>北村建</v>
      </c>
      <c r="H92" s="103" t="str">
        <f t="shared" si="8"/>
        <v>アンヴァース</v>
      </c>
      <c r="I92" s="77" t="s">
        <v>38</v>
      </c>
      <c r="J92" s="223">
        <v>1989</v>
      </c>
      <c r="K92" s="99">
        <f t="shared" si="12"/>
        <v>37</v>
      </c>
      <c r="L92" s="222" t="str">
        <f>IF(G92="","",IF(COUNTIF($G$5:$G$605,G92)&gt;1,"2重登録","OK"))</f>
        <v>OK</v>
      </c>
      <c r="M92" s="102" t="s">
        <v>323</v>
      </c>
      <c r="N92" s="76"/>
      <c r="O92" s="61"/>
    </row>
    <row r="93" spans="1:15" s="1" customFormat="1" ht="15" x14ac:dyDescent="0.2">
      <c r="A93" s="82" t="s">
        <v>84</v>
      </c>
      <c r="B93" s="80" t="s">
        <v>308</v>
      </c>
      <c r="C93" s="80" t="s">
        <v>349</v>
      </c>
      <c r="D93" s="82" t="s">
        <v>522</v>
      </c>
      <c r="E93" s="82"/>
      <c r="F93" s="222" t="str">
        <f t="shared" si="10"/>
        <v>あん１６</v>
      </c>
      <c r="G93" s="82" t="str">
        <f t="shared" si="11"/>
        <v>岡栄介</v>
      </c>
      <c r="H93" s="103" t="str">
        <f t="shared" si="8"/>
        <v>アンヴァース</v>
      </c>
      <c r="I93" s="77" t="s">
        <v>38</v>
      </c>
      <c r="J93" s="223">
        <v>1996</v>
      </c>
      <c r="K93" s="99">
        <f t="shared" si="12"/>
        <v>30</v>
      </c>
      <c r="L93" s="222" t="str">
        <f>IF(G93="","",IF(COUNTIF($G$5:$G$605,G93)&gt;1,"2重登録","OK"))</f>
        <v>OK</v>
      </c>
      <c r="M93" s="102" t="s">
        <v>1124</v>
      </c>
      <c r="N93" s="76"/>
      <c r="O93" s="61"/>
    </row>
    <row r="94" spans="1:15" s="1" customFormat="1" ht="15" x14ac:dyDescent="0.2">
      <c r="A94" s="82" t="s">
        <v>85</v>
      </c>
      <c r="B94" s="80" t="s">
        <v>307</v>
      </c>
      <c r="C94" s="80" t="s">
        <v>348</v>
      </c>
      <c r="D94" s="82" t="s">
        <v>522</v>
      </c>
      <c r="E94" s="82"/>
      <c r="F94" s="222" t="str">
        <f>A94</f>
        <v>あん１７</v>
      </c>
      <c r="G94" s="82" t="str">
        <f>B94&amp;C94</f>
        <v>猪飼尚輝</v>
      </c>
      <c r="H94" s="103" t="str">
        <f t="shared" si="8"/>
        <v>アンヴァース</v>
      </c>
      <c r="I94" s="77" t="s">
        <v>38</v>
      </c>
      <c r="J94" s="223">
        <v>1996</v>
      </c>
      <c r="K94" s="99">
        <f>IF(J94="","",(2026-J94))</f>
        <v>30</v>
      </c>
      <c r="L94" s="222" t="str">
        <f>IF(G94="","",IF(COUNTIF($G$5:$G$605,G94)&gt;1,"2重登録","OK"))</f>
        <v>OK</v>
      </c>
      <c r="M94" s="102" t="s">
        <v>320</v>
      </c>
      <c r="N94" s="76"/>
      <c r="O94" s="61"/>
    </row>
    <row r="95" spans="1:15" s="1" customFormat="1" ht="15" x14ac:dyDescent="0.2">
      <c r="A95" s="82" t="s">
        <v>86</v>
      </c>
      <c r="B95" s="198" t="s">
        <v>309</v>
      </c>
      <c r="C95" s="198" t="s">
        <v>344</v>
      </c>
      <c r="D95" s="82" t="s">
        <v>522</v>
      </c>
      <c r="E95" s="102"/>
      <c r="F95" s="224" t="str">
        <f t="shared" si="10"/>
        <v>あん１８</v>
      </c>
      <c r="G95" s="102" t="str">
        <f t="shared" si="11"/>
        <v>三箇将士</v>
      </c>
      <c r="H95" s="103" t="str">
        <f t="shared" si="8"/>
        <v>アンヴァース</v>
      </c>
      <c r="I95" s="101" t="s">
        <v>38</v>
      </c>
      <c r="J95" s="225">
        <v>1994</v>
      </c>
      <c r="K95" s="99">
        <f t="shared" si="12"/>
        <v>32</v>
      </c>
      <c r="L95" s="224" t="str">
        <f>IF(G95="","",IF(COUNTIF($G$5:$G$605,G95)&gt;1,"2重登録","OK"))</f>
        <v>OK</v>
      </c>
      <c r="M95" s="102" t="s">
        <v>95</v>
      </c>
      <c r="N95" s="76"/>
      <c r="O95" s="61"/>
    </row>
    <row r="96" spans="1:15" s="1" customFormat="1" ht="15" x14ac:dyDescent="0.2">
      <c r="A96" s="82" t="s">
        <v>87</v>
      </c>
      <c r="B96" s="198" t="s">
        <v>310</v>
      </c>
      <c r="C96" s="198" t="s">
        <v>350</v>
      </c>
      <c r="D96" s="82" t="s">
        <v>522</v>
      </c>
      <c r="E96" s="102"/>
      <c r="F96" s="224" t="str">
        <f t="shared" si="10"/>
        <v>あん１９</v>
      </c>
      <c r="G96" s="102" t="str">
        <f t="shared" si="11"/>
        <v>澤田純兵</v>
      </c>
      <c r="H96" s="103" t="str">
        <f t="shared" si="8"/>
        <v>アンヴァース</v>
      </c>
      <c r="I96" s="101" t="s">
        <v>38</v>
      </c>
      <c r="J96" s="225">
        <v>1997</v>
      </c>
      <c r="K96" s="99">
        <f t="shared" si="12"/>
        <v>29</v>
      </c>
      <c r="L96" s="224" t="str">
        <f>IF(G96="","",IF(COUNTIF($G$5:$G$605,G96)&gt;1,"2重登録","OK"))</f>
        <v>OK</v>
      </c>
      <c r="M96" s="102" t="s">
        <v>95</v>
      </c>
      <c r="N96" s="76"/>
      <c r="O96" s="61"/>
    </row>
    <row r="97" spans="1:15" s="1" customFormat="1" ht="15" x14ac:dyDescent="0.2">
      <c r="A97" s="82" t="s">
        <v>88</v>
      </c>
      <c r="B97" s="197" t="s">
        <v>742</v>
      </c>
      <c r="C97" s="197" t="s">
        <v>743</v>
      </c>
      <c r="D97" s="82" t="s">
        <v>522</v>
      </c>
      <c r="E97" s="82"/>
      <c r="F97" s="222" t="str">
        <f t="shared" si="10"/>
        <v>あん２０</v>
      </c>
      <c r="G97" s="82" t="str">
        <f t="shared" si="11"/>
        <v>片桐靖之</v>
      </c>
      <c r="H97" s="103" t="str">
        <f t="shared" si="8"/>
        <v>アンヴァース</v>
      </c>
      <c r="I97" s="77" t="s">
        <v>38</v>
      </c>
      <c r="J97" s="223">
        <v>1976</v>
      </c>
      <c r="K97" s="99">
        <f t="shared" si="12"/>
        <v>50</v>
      </c>
      <c r="L97" s="222" t="str">
        <f>IF(G97="","",IF(COUNTIF($G$5:$G$605,G97)&gt;1,"2重登録","OK"))</f>
        <v>OK</v>
      </c>
      <c r="M97" s="102" t="s">
        <v>65</v>
      </c>
      <c r="N97" s="76"/>
      <c r="O97" s="61"/>
    </row>
    <row r="98" spans="1:15" ht="13.5" customHeight="1" x14ac:dyDescent="0.2">
      <c r="A98" s="82" t="s">
        <v>89</v>
      </c>
      <c r="B98" s="199" t="s">
        <v>742</v>
      </c>
      <c r="C98" s="199" t="s">
        <v>744</v>
      </c>
      <c r="D98" s="82" t="s">
        <v>522</v>
      </c>
      <c r="E98" s="82"/>
      <c r="F98" s="222" t="str">
        <f t="shared" si="10"/>
        <v>あん２１</v>
      </c>
      <c r="G98" s="82" t="str">
        <f t="shared" si="11"/>
        <v>片桐美里</v>
      </c>
      <c r="H98" s="103" t="str">
        <f t="shared" si="8"/>
        <v>アンヴァース</v>
      </c>
      <c r="I98" s="83" t="s">
        <v>66</v>
      </c>
      <c r="J98" s="223">
        <v>1977</v>
      </c>
      <c r="K98" s="99">
        <f t="shared" si="12"/>
        <v>49</v>
      </c>
      <c r="L98" s="222" t="str">
        <f>IF(G98="","",IF(COUNTIF($G$5:$G$605,G98)&gt;1,"2重登録","OK"))</f>
        <v>OK</v>
      </c>
      <c r="M98" s="102" t="s">
        <v>65</v>
      </c>
      <c r="N98" s="76"/>
    </row>
    <row r="99" spans="1:15" ht="13.5" customHeight="1" x14ac:dyDescent="0.2">
      <c r="A99" s="82" t="s">
        <v>90</v>
      </c>
      <c r="B99" s="197" t="s">
        <v>745</v>
      </c>
      <c r="C99" s="197" t="s">
        <v>746</v>
      </c>
      <c r="D99" s="82" t="s">
        <v>522</v>
      </c>
      <c r="E99" s="82"/>
      <c r="F99" s="222" t="str">
        <f t="shared" si="10"/>
        <v>あん２２</v>
      </c>
      <c r="G99" s="82" t="str">
        <f t="shared" si="11"/>
        <v>杉健次</v>
      </c>
      <c r="H99" s="103" t="str">
        <f t="shared" si="8"/>
        <v>アンヴァース</v>
      </c>
      <c r="I99" s="77" t="s">
        <v>38</v>
      </c>
      <c r="J99" s="223">
        <v>1977</v>
      </c>
      <c r="K99" s="99">
        <f t="shared" si="12"/>
        <v>49</v>
      </c>
      <c r="L99" s="222" t="str">
        <f>IF(G99="","",IF(COUNTIF($G$5:$G$605,G99)&gt;1,"2重登録","OK"))</f>
        <v>OK</v>
      </c>
      <c r="M99" s="102" t="s">
        <v>1114</v>
      </c>
      <c r="N99" s="76"/>
    </row>
    <row r="100" spans="1:15" ht="13.5" customHeight="1" x14ac:dyDescent="0.2">
      <c r="A100" s="82" t="s">
        <v>91</v>
      </c>
      <c r="B100" s="199" t="s">
        <v>747</v>
      </c>
      <c r="C100" s="199" t="s">
        <v>748</v>
      </c>
      <c r="D100" s="82" t="s">
        <v>522</v>
      </c>
      <c r="E100" s="82"/>
      <c r="F100" s="222" t="str">
        <f t="shared" si="10"/>
        <v>あん２３</v>
      </c>
      <c r="G100" s="82" t="str">
        <f t="shared" si="11"/>
        <v>大賀華子</v>
      </c>
      <c r="H100" s="103" t="str">
        <f t="shared" si="8"/>
        <v>アンヴァース</v>
      </c>
      <c r="I100" s="83" t="s">
        <v>66</v>
      </c>
      <c r="J100" s="223">
        <v>1976</v>
      </c>
      <c r="K100" s="99">
        <f t="shared" si="12"/>
        <v>50</v>
      </c>
      <c r="L100" s="222" t="str">
        <f>IF(G100="","",IF(COUNTIF($G$5:$G$605,G100)&gt;1,"2重登録","OK"))</f>
        <v>OK</v>
      </c>
      <c r="M100" s="102" t="s">
        <v>1114</v>
      </c>
      <c r="N100" s="76"/>
    </row>
    <row r="101" spans="1:15" s="66" customFormat="1" ht="15" x14ac:dyDescent="0.3">
      <c r="A101" s="82" t="s">
        <v>92</v>
      </c>
      <c r="B101" s="80" t="s">
        <v>749</v>
      </c>
      <c r="C101" s="80" t="s">
        <v>750</v>
      </c>
      <c r="D101" s="82" t="s">
        <v>522</v>
      </c>
      <c r="E101" s="82"/>
      <c r="F101" s="222" t="str">
        <f t="shared" si="10"/>
        <v>あん２４</v>
      </c>
      <c r="G101" s="82" t="str">
        <f t="shared" si="11"/>
        <v>松尾吉峰</v>
      </c>
      <c r="H101" s="103" t="str">
        <f t="shared" si="8"/>
        <v>アンヴァース</v>
      </c>
      <c r="I101" s="77" t="s">
        <v>38</v>
      </c>
      <c r="J101" s="223">
        <v>1999</v>
      </c>
      <c r="K101" s="99">
        <f t="shared" si="12"/>
        <v>27</v>
      </c>
      <c r="L101" s="222" t="str">
        <f>IF(G101="","",IF(COUNTIF($G$5:$G$605,G101)&gt;1,"2重登録","OK"))</f>
        <v>OK</v>
      </c>
      <c r="M101" s="102" t="s">
        <v>1125</v>
      </c>
      <c r="N101" s="76"/>
      <c r="O101" s="61"/>
    </row>
    <row r="102" spans="1:15" s="66" customFormat="1" ht="15" x14ac:dyDescent="0.3">
      <c r="A102" s="82" t="s">
        <v>93</v>
      </c>
      <c r="B102" s="198" t="s">
        <v>751</v>
      </c>
      <c r="C102" s="198" t="s">
        <v>752</v>
      </c>
      <c r="D102" s="82" t="s">
        <v>522</v>
      </c>
      <c r="E102" s="102"/>
      <c r="F102" s="224" t="str">
        <f t="shared" si="10"/>
        <v>あん２５</v>
      </c>
      <c r="G102" s="102" t="str">
        <f t="shared" si="11"/>
        <v>小澤聖輝</v>
      </c>
      <c r="H102" s="103" t="str">
        <f t="shared" si="8"/>
        <v>アンヴァース</v>
      </c>
      <c r="I102" s="101" t="s">
        <v>38</v>
      </c>
      <c r="J102" s="225">
        <v>1998</v>
      </c>
      <c r="K102" s="99">
        <f t="shared" si="12"/>
        <v>28</v>
      </c>
      <c r="L102" s="224" t="str">
        <f>IF(G102="","",IF(COUNTIF($G$5:$G$605,G102)&gt;1,"2重登録","OK"))</f>
        <v>OK</v>
      </c>
      <c r="M102" s="102" t="s">
        <v>1125</v>
      </c>
      <c r="N102" s="101"/>
      <c r="O102" s="61"/>
    </row>
    <row r="103" spans="1:15" s="63" customFormat="1" ht="15" x14ac:dyDescent="0.2">
      <c r="A103" s="82" t="s">
        <v>94</v>
      </c>
      <c r="B103" s="200" t="s">
        <v>753</v>
      </c>
      <c r="C103" s="200" t="s">
        <v>754</v>
      </c>
      <c r="D103" s="82" t="s">
        <v>522</v>
      </c>
      <c r="E103" s="82"/>
      <c r="F103" s="222" t="str">
        <f t="shared" si="10"/>
        <v>あん２６</v>
      </c>
      <c r="G103" s="82" t="str">
        <f t="shared" si="11"/>
        <v>土肥郁菜</v>
      </c>
      <c r="H103" s="103" t="str">
        <f t="shared" si="8"/>
        <v>アンヴァース</v>
      </c>
      <c r="I103" s="83" t="s">
        <v>66</v>
      </c>
      <c r="J103" s="223">
        <v>1993</v>
      </c>
      <c r="K103" s="99">
        <f t="shared" si="12"/>
        <v>33</v>
      </c>
      <c r="L103" s="222" t="str">
        <f>IF(G103="","",IF(COUNTIF($G$5:$G$605,G103)&gt;1,"2重登録","OK"))</f>
        <v>OK</v>
      </c>
      <c r="M103" s="102" t="s">
        <v>1114</v>
      </c>
      <c r="N103" s="101"/>
      <c r="O103" s="61"/>
    </row>
    <row r="104" spans="1:15" s="63" customFormat="1" ht="15" x14ac:dyDescent="0.2">
      <c r="A104" s="82" t="s">
        <v>755</v>
      </c>
      <c r="B104" s="199" t="s">
        <v>448</v>
      </c>
      <c r="C104" s="199" t="s">
        <v>756</v>
      </c>
      <c r="D104" s="82" t="s">
        <v>522</v>
      </c>
      <c r="E104" s="102"/>
      <c r="F104" s="224" t="str">
        <f t="shared" si="10"/>
        <v>あん２７</v>
      </c>
      <c r="G104" s="102" t="str">
        <f t="shared" si="11"/>
        <v>青木奈菜</v>
      </c>
      <c r="H104" s="103" t="str">
        <f t="shared" si="8"/>
        <v>アンヴァース</v>
      </c>
      <c r="I104" s="83" t="s">
        <v>66</v>
      </c>
      <c r="J104" s="225">
        <v>2006</v>
      </c>
      <c r="K104" s="99">
        <f t="shared" si="12"/>
        <v>20</v>
      </c>
      <c r="L104" s="224" t="str">
        <f>IF(G104="","",IF(COUNTIF($G$5:$G$605,G104)&gt;1,"2重登録","OK"))</f>
        <v>OK</v>
      </c>
      <c r="M104" s="102" t="s">
        <v>1114</v>
      </c>
      <c r="N104" s="101"/>
      <c r="O104" s="61"/>
    </row>
    <row r="105" spans="1:15" s="63" customFormat="1" ht="15" x14ac:dyDescent="0.2">
      <c r="A105" s="98"/>
      <c r="B105" s="98">
        <v>4</v>
      </c>
      <c r="C105" s="98"/>
      <c r="D105" s="90" t="s">
        <v>757</v>
      </c>
      <c r="E105" s="91"/>
      <c r="F105" s="92"/>
      <c r="G105" s="88"/>
      <c r="H105" s="90" t="str">
        <f t="shared" si="8"/>
        <v>２４人</v>
      </c>
      <c r="I105" s="98"/>
      <c r="J105" s="93"/>
      <c r="K105" s="94" t="str">
        <f t="shared" si="9"/>
        <v/>
      </c>
      <c r="L105" s="92"/>
      <c r="M105" s="89"/>
      <c r="N105" s="151"/>
      <c r="O105" s="61"/>
    </row>
    <row r="106" spans="1:15" s="63" customFormat="1" ht="15" x14ac:dyDescent="0.2">
      <c r="A106" s="101" t="s">
        <v>146</v>
      </c>
      <c r="B106" s="101" t="s">
        <v>147</v>
      </c>
      <c r="C106" s="76" t="s">
        <v>148</v>
      </c>
      <c r="D106" s="77" t="s">
        <v>145</v>
      </c>
      <c r="E106" s="78"/>
      <c r="F106" s="224" t="str">
        <f t="shared" si="10"/>
        <v>け０１</v>
      </c>
      <c r="G106" s="76" t="str">
        <f t="shared" ref="G106:G132" si="13">B106&amp;C106</f>
        <v>稲岡和紀</v>
      </c>
      <c r="H106" s="76" t="s">
        <v>1126</v>
      </c>
      <c r="I106" s="77" t="s">
        <v>38</v>
      </c>
      <c r="J106" s="82">
        <v>1978</v>
      </c>
      <c r="K106" s="81">
        <f t="shared" si="9"/>
        <v>48</v>
      </c>
      <c r="L106" s="76" t="str">
        <f t="shared" ref="L106:L132" si="14">IF(G106="","",IF(COUNTIF($G$4:$G$104,G106)&gt;1,"2重登録","OK"))</f>
        <v>OK</v>
      </c>
      <c r="M106" s="84" t="s">
        <v>56</v>
      </c>
      <c r="N106" s="76"/>
      <c r="O106" s="61"/>
    </row>
    <row r="107" spans="1:15" s="63" customFormat="1" ht="15" x14ac:dyDescent="0.2">
      <c r="A107" s="101" t="s">
        <v>758</v>
      </c>
      <c r="B107" s="101" t="s">
        <v>150</v>
      </c>
      <c r="C107" s="76" t="s">
        <v>151</v>
      </c>
      <c r="D107" s="77" t="s">
        <v>145</v>
      </c>
      <c r="E107" s="78"/>
      <c r="F107" s="224" t="str">
        <f t="shared" si="10"/>
        <v>け０２</v>
      </c>
      <c r="G107" s="76" t="str">
        <f t="shared" si="13"/>
        <v>上村　武</v>
      </c>
      <c r="H107" s="76" t="s">
        <v>1126</v>
      </c>
      <c r="I107" s="77" t="s">
        <v>38</v>
      </c>
      <c r="J107" s="82">
        <v>1978</v>
      </c>
      <c r="K107" s="81">
        <f t="shared" si="9"/>
        <v>48</v>
      </c>
      <c r="L107" s="76" t="str">
        <f t="shared" si="14"/>
        <v>OK</v>
      </c>
      <c r="M107" s="76" t="s">
        <v>65</v>
      </c>
      <c r="N107" s="76"/>
      <c r="O107" s="61"/>
    </row>
    <row r="108" spans="1:15" s="63" customFormat="1" ht="15" x14ac:dyDescent="0.2">
      <c r="A108" s="101" t="s">
        <v>149</v>
      </c>
      <c r="B108" s="201" t="s">
        <v>54</v>
      </c>
      <c r="C108" s="120" t="s">
        <v>153</v>
      </c>
      <c r="D108" s="76" t="s">
        <v>145</v>
      </c>
      <c r="E108" s="78"/>
      <c r="F108" s="224" t="str">
        <f t="shared" si="10"/>
        <v>け０３</v>
      </c>
      <c r="G108" s="76" t="str">
        <f t="shared" si="13"/>
        <v>川上悠作</v>
      </c>
      <c r="H108" s="76" t="s">
        <v>1126</v>
      </c>
      <c r="I108" s="77" t="s">
        <v>38</v>
      </c>
      <c r="J108" s="80">
        <v>2000</v>
      </c>
      <c r="K108" s="81">
        <f t="shared" si="9"/>
        <v>26</v>
      </c>
      <c r="L108" s="76" t="str">
        <f t="shared" si="14"/>
        <v>OK</v>
      </c>
      <c r="M108" s="84" t="s">
        <v>56</v>
      </c>
      <c r="N108" s="76"/>
      <c r="O108" s="65"/>
    </row>
    <row r="109" spans="1:15" s="63" customFormat="1" ht="15" x14ac:dyDescent="0.2">
      <c r="A109" s="101" t="s">
        <v>152</v>
      </c>
      <c r="B109" s="101" t="s">
        <v>156</v>
      </c>
      <c r="C109" s="77" t="s">
        <v>157</v>
      </c>
      <c r="D109" s="76" t="s">
        <v>145</v>
      </c>
      <c r="E109" s="78"/>
      <c r="F109" s="224" t="str">
        <f t="shared" si="10"/>
        <v>け０４</v>
      </c>
      <c r="G109" s="76" t="str">
        <f t="shared" si="13"/>
        <v>坪田真嘉</v>
      </c>
      <c r="H109" s="76" t="s">
        <v>1126</v>
      </c>
      <c r="I109" s="77" t="s">
        <v>38</v>
      </c>
      <c r="J109" s="80">
        <v>1976</v>
      </c>
      <c r="K109" s="81">
        <f t="shared" si="9"/>
        <v>50</v>
      </c>
      <c r="L109" s="76" t="str">
        <f t="shared" si="14"/>
        <v>OK</v>
      </c>
      <c r="M109" s="84" t="s">
        <v>56</v>
      </c>
      <c r="N109" s="76"/>
      <c r="O109" s="65"/>
    </row>
    <row r="110" spans="1:15" s="63" customFormat="1" ht="15" x14ac:dyDescent="0.2">
      <c r="A110" s="101" t="s">
        <v>154</v>
      </c>
      <c r="B110" s="101" t="s">
        <v>161</v>
      </c>
      <c r="C110" s="77" t="s">
        <v>162</v>
      </c>
      <c r="D110" s="76" t="s">
        <v>145</v>
      </c>
      <c r="E110" s="113"/>
      <c r="F110" s="224" t="str">
        <f t="shared" si="10"/>
        <v>け０５</v>
      </c>
      <c r="G110" s="76" t="str">
        <f t="shared" si="13"/>
        <v>山口直彦</v>
      </c>
      <c r="H110" s="76" t="s">
        <v>1126</v>
      </c>
      <c r="I110" s="77" t="s">
        <v>38</v>
      </c>
      <c r="J110" s="80">
        <v>1986</v>
      </c>
      <c r="K110" s="81">
        <f t="shared" ref="K110:K133" si="15">IF(J110="","",(2026-J110))</f>
        <v>40</v>
      </c>
      <c r="L110" s="76" t="str">
        <f t="shared" si="14"/>
        <v>OK</v>
      </c>
      <c r="M110" s="84" t="s">
        <v>56</v>
      </c>
      <c r="N110" s="76"/>
      <c r="O110" s="65"/>
    </row>
    <row r="111" spans="1:15" s="63" customFormat="1" ht="15" x14ac:dyDescent="0.2">
      <c r="A111" s="101" t="s">
        <v>759</v>
      </c>
      <c r="B111" s="83" t="s">
        <v>165</v>
      </c>
      <c r="C111" s="84" t="s">
        <v>166</v>
      </c>
      <c r="D111" s="76" t="s">
        <v>145</v>
      </c>
      <c r="E111" s="113"/>
      <c r="F111" s="224" t="str">
        <f t="shared" si="10"/>
        <v>け０６</v>
      </c>
      <c r="G111" s="76" t="str">
        <f t="shared" si="13"/>
        <v>福永裕美</v>
      </c>
      <c r="H111" s="76" t="s">
        <v>1126</v>
      </c>
      <c r="I111" s="84" t="s">
        <v>66</v>
      </c>
      <c r="J111" s="80">
        <v>1963</v>
      </c>
      <c r="K111" s="81">
        <f t="shared" si="15"/>
        <v>63</v>
      </c>
      <c r="L111" s="76" t="str">
        <f t="shared" si="14"/>
        <v>OK</v>
      </c>
      <c r="M111" s="84" t="s">
        <v>56</v>
      </c>
      <c r="N111" s="76"/>
      <c r="O111" s="64"/>
    </row>
    <row r="112" spans="1:15" s="63" customFormat="1" ht="15" x14ac:dyDescent="0.2">
      <c r="A112" s="101" t="s">
        <v>155</v>
      </c>
      <c r="B112" s="101" t="s">
        <v>402</v>
      </c>
      <c r="C112" s="76" t="s">
        <v>403</v>
      </c>
      <c r="D112" s="76" t="s">
        <v>145</v>
      </c>
      <c r="E112" s="113"/>
      <c r="F112" s="224" t="str">
        <f t="shared" si="10"/>
        <v>け０７</v>
      </c>
      <c r="G112" s="76" t="str">
        <f t="shared" si="13"/>
        <v>福永一典</v>
      </c>
      <c r="H112" s="76" t="s">
        <v>1126</v>
      </c>
      <c r="I112" s="77" t="s">
        <v>38</v>
      </c>
      <c r="J112" s="82">
        <v>1967</v>
      </c>
      <c r="K112" s="81">
        <f t="shared" si="15"/>
        <v>59</v>
      </c>
      <c r="L112" s="76" t="str">
        <f t="shared" si="14"/>
        <v>OK</v>
      </c>
      <c r="M112" s="76" t="s">
        <v>62</v>
      </c>
      <c r="N112" s="76"/>
      <c r="O112" s="61"/>
    </row>
    <row r="113" spans="1:15" s="63" customFormat="1" ht="15" x14ac:dyDescent="0.2">
      <c r="A113" s="101" t="s">
        <v>158</v>
      </c>
      <c r="B113" s="101" t="s">
        <v>404</v>
      </c>
      <c r="C113" s="101" t="s">
        <v>405</v>
      </c>
      <c r="D113" s="76" t="s">
        <v>145</v>
      </c>
      <c r="E113" s="113"/>
      <c r="F113" s="224" t="str">
        <f t="shared" si="10"/>
        <v>け０８</v>
      </c>
      <c r="G113" s="76" t="str">
        <f t="shared" si="13"/>
        <v>小澤藤信</v>
      </c>
      <c r="H113" s="76" t="s">
        <v>1126</v>
      </c>
      <c r="I113" s="77" t="s">
        <v>38</v>
      </c>
      <c r="J113" s="82">
        <v>1964</v>
      </c>
      <c r="K113" s="81">
        <f t="shared" si="15"/>
        <v>62</v>
      </c>
      <c r="L113" s="76" t="str">
        <f t="shared" si="14"/>
        <v>OK</v>
      </c>
      <c r="M113" s="76" t="s">
        <v>315</v>
      </c>
      <c r="N113" s="76"/>
      <c r="O113" s="67"/>
    </row>
    <row r="114" spans="1:15" s="63" customFormat="1" ht="15" x14ac:dyDescent="0.2">
      <c r="A114" s="101" t="s">
        <v>160</v>
      </c>
      <c r="B114" s="101" t="s">
        <v>406</v>
      </c>
      <c r="C114" s="101" t="s">
        <v>407</v>
      </c>
      <c r="D114" s="76" t="s">
        <v>145</v>
      </c>
      <c r="E114" s="110"/>
      <c r="F114" s="224" t="str">
        <f t="shared" si="10"/>
        <v>け０９</v>
      </c>
      <c r="G114" s="76" t="str">
        <f t="shared" si="13"/>
        <v>朝日尚紀</v>
      </c>
      <c r="H114" s="76" t="s">
        <v>1126</v>
      </c>
      <c r="I114" s="77" t="s">
        <v>38</v>
      </c>
      <c r="J114" s="82">
        <v>1983</v>
      </c>
      <c r="K114" s="81">
        <f t="shared" si="15"/>
        <v>43</v>
      </c>
      <c r="L114" s="76" t="str">
        <f t="shared" si="14"/>
        <v>OK</v>
      </c>
      <c r="M114" s="76" t="s">
        <v>159</v>
      </c>
      <c r="N114" s="76"/>
      <c r="O114" s="61"/>
    </row>
    <row r="115" spans="1:15" s="63" customFormat="1" ht="15" x14ac:dyDescent="0.2">
      <c r="A115" s="101" t="s">
        <v>163</v>
      </c>
      <c r="B115" s="83" t="s">
        <v>406</v>
      </c>
      <c r="C115" s="83" t="s">
        <v>408</v>
      </c>
      <c r="D115" s="76" t="s">
        <v>145</v>
      </c>
      <c r="E115" s="110"/>
      <c r="F115" s="224" t="str">
        <f t="shared" si="10"/>
        <v>け１０</v>
      </c>
      <c r="G115" s="76" t="str">
        <f t="shared" si="13"/>
        <v>朝日智美</v>
      </c>
      <c r="H115" s="76" t="s">
        <v>1126</v>
      </c>
      <c r="I115" s="84" t="s">
        <v>66</v>
      </c>
      <c r="J115" s="82">
        <v>1983</v>
      </c>
      <c r="K115" s="81">
        <f t="shared" si="15"/>
        <v>43</v>
      </c>
      <c r="L115" s="76" t="str">
        <f t="shared" si="14"/>
        <v>OK</v>
      </c>
      <c r="M115" s="76" t="s">
        <v>159</v>
      </c>
      <c r="N115" s="76"/>
      <c r="O115" s="61"/>
    </row>
    <row r="116" spans="1:15" s="63" customFormat="1" ht="15" x14ac:dyDescent="0.2">
      <c r="A116" s="101" t="s">
        <v>164</v>
      </c>
      <c r="B116" s="101" t="s">
        <v>409</v>
      </c>
      <c r="C116" s="77" t="s">
        <v>410</v>
      </c>
      <c r="D116" s="76" t="s">
        <v>145</v>
      </c>
      <c r="E116" s="110"/>
      <c r="F116" s="224" t="str">
        <f t="shared" si="10"/>
        <v>け１１</v>
      </c>
      <c r="G116" s="76" t="str">
        <f t="shared" si="13"/>
        <v>本多勇輝</v>
      </c>
      <c r="H116" s="76" t="s">
        <v>1126</v>
      </c>
      <c r="I116" s="77" t="s">
        <v>38</v>
      </c>
      <c r="J116" s="82">
        <v>1989</v>
      </c>
      <c r="K116" s="81">
        <f t="shared" si="15"/>
        <v>37</v>
      </c>
      <c r="L116" s="76" t="str">
        <f t="shared" si="14"/>
        <v>OK</v>
      </c>
      <c r="M116" s="76" t="s">
        <v>59</v>
      </c>
      <c r="N116" s="76"/>
      <c r="O116" s="61"/>
    </row>
    <row r="117" spans="1:15" s="63" customFormat="1" ht="15" x14ac:dyDescent="0.2">
      <c r="A117" s="101" t="s">
        <v>167</v>
      </c>
      <c r="B117" s="101" t="s">
        <v>411</v>
      </c>
      <c r="C117" s="77" t="s">
        <v>412</v>
      </c>
      <c r="D117" s="76" t="s">
        <v>145</v>
      </c>
      <c r="E117" s="110"/>
      <c r="F117" s="224" t="str">
        <f t="shared" si="10"/>
        <v>け１２</v>
      </c>
      <c r="G117" s="76" t="str">
        <f t="shared" si="13"/>
        <v>堤泰彦</v>
      </c>
      <c r="H117" s="76" t="s">
        <v>1126</v>
      </c>
      <c r="I117" s="77" t="s">
        <v>38</v>
      </c>
      <c r="J117" s="80">
        <v>1987</v>
      </c>
      <c r="K117" s="81">
        <f t="shared" si="15"/>
        <v>39</v>
      </c>
      <c r="L117" s="76" t="str">
        <f t="shared" si="14"/>
        <v>OK</v>
      </c>
      <c r="M117" s="226" t="s">
        <v>345</v>
      </c>
      <c r="N117" s="76"/>
      <c r="O117" s="61"/>
    </row>
    <row r="118" spans="1:15" s="63" customFormat="1" ht="15" x14ac:dyDescent="0.2">
      <c r="A118" s="101" t="s">
        <v>168</v>
      </c>
      <c r="B118" s="101" t="s">
        <v>413</v>
      </c>
      <c r="C118" s="77" t="s">
        <v>414</v>
      </c>
      <c r="D118" s="76" t="s">
        <v>145</v>
      </c>
      <c r="E118" s="86"/>
      <c r="F118" s="224" t="str">
        <f t="shared" si="10"/>
        <v>け１３</v>
      </c>
      <c r="G118" s="76" t="str">
        <f t="shared" si="13"/>
        <v>新谷良</v>
      </c>
      <c r="H118" s="76" t="s">
        <v>1126</v>
      </c>
      <c r="I118" s="77" t="s">
        <v>38</v>
      </c>
      <c r="J118" s="80">
        <v>1984</v>
      </c>
      <c r="K118" s="81">
        <f t="shared" si="15"/>
        <v>42</v>
      </c>
      <c r="L118" s="76" t="str">
        <f t="shared" si="14"/>
        <v>OK</v>
      </c>
      <c r="M118" s="227" t="s">
        <v>351</v>
      </c>
      <c r="N118" s="76"/>
      <c r="O118" s="61"/>
    </row>
    <row r="119" spans="1:15" s="63" customFormat="1" ht="15" x14ac:dyDescent="0.2">
      <c r="A119" s="101" t="s">
        <v>169</v>
      </c>
      <c r="B119" s="101" t="s">
        <v>760</v>
      </c>
      <c r="C119" s="101" t="s">
        <v>761</v>
      </c>
      <c r="D119" s="76" t="s">
        <v>145</v>
      </c>
      <c r="E119" s="110"/>
      <c r="F119" s="224" t="str">
        <f t="shared" si="10"/>
        <v>け１４</v>
      </c>
      <c r="G119" s="76" t="str">
        <f t="shared" si="13"/>
        <v>川上駿亮</v>
      </c>
      <c r="H119" s="76" t="s">
        <v>1126</v>
      </c>
      <c r="I119" s="77" t="s">
        <v>38</v>
      </c>
      <c r="J119" s="82">
        <v>1997</v>
      </c>
      <c r="K119" s="81">
        <f t="shared" si="15"/>
        <v>29</v>
      </c>
      <c r="L119" s="76" t="str">
        <f t="shared" si="14"/>
        <v>OK</v>
      </c>
      <c r="M119" s="84" t="s">
        <v>56</v>
      </c>
      <c r="N119" s="76"/>
      <c r="O119" s="61"/>
    </row>
    <row r="120" spans="1:15" s="63" customFormat="1" ht="15" x14ac:dyDescent="0.2">
      <c r="A120" s="101" t="s">
        <v>170</v>
      </c>
      <c r="B120" s="101" t="s">
        <v>150</v>
      </c>
      <c r="C120" s="76" t="s">
        <v>762</v>
      </c>
      <c r="D120" s="77" t="s">
        <v>145</v>
      </c>
      <c r="E120" s="110"/>
      <c r="F120" s="224" t="str">
        <f t="shared" si="10"/>
        <v>け１５</v>
      </c>
      <c r="G120" s="76" t="str">
        <f t="shared" si="13"/>
        <v>上村悠大</v>
      </c>
      <c r="H120" s="76" t="s">
        <v>1126</v>
      </c>
      <c r="I120" s="77" t="s">
        <v>38</v>
      </c>
      <c r="J120" s="82">
        <v>2001</v>
      </c>
      <c r="K120" s="81">
        <f t="shared" si="15"/>
        <v>25</v>
      </c>
      <c r="L120" s="76" t="str">
        <f t="shared" si="14"/>
        <v>OK</v>
      </c>
      <c r="M120" s="76" t="s">
        <v>65</v>
      </c>
      <c r="N120" s="76"/>
      <c r="O120" s="61"/>
    </row>
    <row r="121" spans="1:15" s="63" customFormat="1" ht="15" x14ac:dyDescent="0.2">
      <c r="A121" s="101" t="s">
        <v>171</v>
      </c>
      <c r="B121" s="83" t="s">
        <v>415</v>
      </c>
      <c r="C121" s="83" t="s">
        <v>527</v>
      </c>
      <c r="D121" s="77" t="s">
        <v>145</v>
      </c>
      <c r="E121" s="110"/>
      <c r="F121" s="224" t="str">
        <f t="shared" si="10"/>
        <v>け１６</v>
      </c>
      <c r="G121" s="76" t="str">
        <f t="shared" si="13"/>
        <v>森彩</v>
      </c>
      <c r="H121" s="76" t="s">
        <v>1126</v>
      </c>
      <c r="I121" s="83" t="s">
        <v>318</v>
      </c>
      <c r="J121" s="82">
        <v>1977</v>
      </c>
      <c r="K121" s="81">
        <f t="shared" si="15"/>
        <v>49</v>
      </c>
      <c r="L121" s="76" t="str">
        <f t="shared" si="14"/>
        <v>OK</v>
      </c>
      <c r="M121" s="76" t="s">
        <v>62</v>
      </c>
      <c r="N121" s="76"/>
      <c r="O121" s="61"/>
    </row>
    <row r="122" spans="1:15" s="63" customFormat="1" ht="15" x14ac:dyDescent="0.2">
      <c r="A122" s="101" t="s">
        <v>172</v>
      </c>
      <c r="B122" s="86" t="s">
        <v>763</v>
      </c>
      <c r="C122" s="86" t="s">
        <v>764</v>
      </c>
      <c r="D122" s="77" t="s">
        <v>145</v>
      </c>
      <c r="E122" s="110"/>
      <c r="F122" s="224" t="str">
        <f t="shared" si="10"/>
        <v>け１７</v>
      </c>
      <c r="G122" s="76" t="str">
        <f t="shared" si="13"/>
        <v>田處浩壱</v>
      </c>
      <c r="H122" s="76" t="s">
        <v>1126</v>
      </c>
      <c r="I122" s="77" t="s">
        <v>38</v>
      </c>
      <c r="J122" s="85">
        <v>1976</v>
      </c>
      <c r="K122" s="81">
        <f t="shared" si="15"/>
        <v>50</v>
      </c>
      <c r="L122" s="76" t="str">
        <f t="shared" si="14"/>
        <v>OK</v>
      </c>
      <c r="M122" s="86" t="s">
        <v>352</v>
      </c>
      <c r="N122" s="76"/>
      <c r="O122" s="61"/>
    </row>
    <row r="123" spans="1:15" s="63" customFormat="1" ht="15" x14ac:dyDescent="0.2">
      <c r="A123" s="101" t="s">
        <v>173</v>
      </c>
      <c r="B123" s="86" t="s">
        <v>765</v>
      </c>
      <c r="C123" s="86" t="s">
        <v>766</v>
      </c>
      <c r="D123" s="77" t="s">
        <v>145</v>
      </c>
      <c r="E123" s="110"/>
      <c r="F123" s="224" t="str">
        <f t="shared" si="10"/>
        <v>け１８</v>
      </c>
      <c r="G123" s="76" t="str">
        <f t="shared" si="13"/>
        <v>入江和彦</v>
      </c>
      <c r="H123" s="76" t="s">
        <v>1126</v>
      </c>
      <c r="I123" s="77" t="s">
        <v>38</v>
      </c>
      <c r="J123" s="85">
        <v>1977</v>
      </c>
      <c r="K123" s="81">
        <f t="shared" si="15"/>
        <v>49</v>
      </c>
      <c r="L123" s="76" t="str">
        <f t="shared" si="14"/>
        <v>OK</v>
      </c>
      <c r="M123" s="86" t="s">
        <v>399</v>
      </c>
      <c r="N123" s="76"/>
      <c r="O123" s="61"/>
    </row>
    <row r="124" spans="1:15" s="63" customFormat="1" ht="15" x14ac:dyDescent="0.2">
      <c r="A124" s="101" t="s">
        <v>174</v>
      </c>
      <c r="B124" s="86" t="s">
        <v>632</v>
      </c>
      <c r="C124" s="86" t="s">
        <v>767</v>
      </c>
      <c r="D124" s="77" t="s">
        <v>145</v>
      </c>
      <c r="E124" s="110"/>
      <c r="F124" s="224" t="str">
        <f t="shared" si="10"/>
        <v>け１９</v>
      </c>
      <c r="G124" s="76" t="str">
        <f t="shared" si="13"/>
        <v>中島平喜</v>
      </c>
      <c r="H124" s="76" t="s">
        <v>1126</v>
      </c>
      <c r="I124" s="77" t="s">
        <v>38</v>
      </c>
      <c r="J124" s="85">
        <v>1981</v>
      </c>
      <c r="K124" s="81">
        <f t="shared" si="15"/>
        <v>45</v>
      </c>
      <c r="L124" s="76" t="str">
        <f t="shared" si="14"/>
        <v>OK</v>
      </c>
      <c r="M124" s="86" t="s">
        <v>399</v>
      </c>
      <c r="N124" s="76"/>
      <c r="O124" s="61"/>
    </row>
    <row r="125" spans="1:15" s="63" customFormat="1" ht="15" x14ac:dyDescent="0.2">
      <c r="A125" s="101" t="s">
        <v>175</v>
      </c>
      <c r="B125" s="86" t="s">
        <v>768</v>
      </c>
      <c r="C125" s="86" t="s">
        <v>769</v>
      </c>
      <c r="D125" s="77" t="s">
        <v>145</v>
      </c>
      <c r="E125" s="110"/>
      <c r="F125" s="224" t="str">
        <f t="shared" si="10"/>
        <v>け２０</v>
      </c>
      <c r="G125" s="76" t="str">
        <f t="shared" si="13"/>
        <v>田畑博光</v>
      </c>
      <c r="H125" s="76" t="s">
        <v>1126</v>
      </c>
      <c r="I125" s="77" t="s">
        <v>38</v>
      </c>
      <c r="J125" s="85">
        <v>1980</v>
      </c>
      <c r="K125" s="81">
        <f t="shared" si="15"/>
        <v>46</v>
      </c>
      <c r="L125" s="76" t="str">
        <f t="shared" si="14"/>
        <v>OK</v>
      </c>
      <c r="M125" s="86" t="s">
        <v>361</v>
      </c>
      <c r="N125" s="76"/>
      <c r="O125" s="61"/>
    </row>
    <row r="126" spans="1:15" s="63" customFormat="1" ht="15" x14ac:dyDescent="0.2">
      <c r="A126" s="101" t="s">
        <v>176</v>
      </c>
      <c r="B126" s="87" t="s">
        <v>768</v>
      </c>
      <c r="C126" s="87" t="s">
        <v>770</v>
      </c>
      <c r="D126" s="77" t="s">
        <v>145</v>
      </c>
      <c r="E126" s="110"/>
      <c r="F126" s="224" t="str">
        <f t="shared" si="10"/>
        <v>け２１</v>
      </c>
      <c r="G126" s="76" t="str">
        <f t="shared" si="13"/>
        <v>田畑千鶴</v>
      </c>
      <c r="H126" s="76" t="s">
        <v>1126</v>
      </c>
      <c r="I126" s="83" t="s">
        <v>318</v>
      </c>
      <c r="J126" s="85">
        <v>1978</v>
      </c>
      <c r="K126" s="81">
        <f t="shared" si="15"/>
        <v>48</v>
      </c>
      <c r="L126" s="76" t="str">
        <f t="shared" si="14"/>
        <v>OK</v>
      </c>
      <c r="M126" s="86" t="s">
        <v>361</v>
      </c>
      <c r="N126" s="76"/>
      <c r="O126" s="61"/>
    </row>
    <row r="127" spans="1:15" ht="15" x14ac:dyDescent="0.2">
      <c r="A127" s="101" t="s">
        <v>177</v>
      </c>
      <c r="B127" s="86" t="s">
        <v>374</v>
      </c>
      <c r="C127" s="86" t="s">
        <v>771</v>
      </c>
      <c r="D127" s="77" t="s">
        <v>145</v>
      </c>
      <c r="E127" s="110"/>
      <c r="F127" s="224" t="str">
        <f t="shared" si="10"/>
        <v>け２２</v>
      </c>
      <c r="G127" s="86" t="str">
        <f t="shared" si="13"/>
        <v>中西勇夫</v>
      </c>
      <c r="H127" s="76" t="s">
        <v>1126</v>
      </c>
      <c r="I127" s="77" t="s">
        <v>38</v>
      </c>
      <c r="J127" s="85">
        <v>1985</v>
      </c>
      <c r="K127" s="81">
        <f t="shared" si="15"/>
        <v>41</v>
      </c>
      <c r="L127" s="76" t="str">
        <f t="shared" si="14"/>
        <v>OK</v>
      </c>
      <c r="M127" s="84" t="s">
        <v>56</v>
      </c>
      <c r="N127" s="86"/>
    </row>
    <row r="128" spans="1:15" ht="15" x14ac:dyDescent="0.2">
      <c r="A128" s="101" t="s">
        <v>772</v>
      </c>
      <c r="B128" s="86" t="s">
        <v>773</v>
      </c>
      <c r="C128" s="86" t="s">
        <v>774</v>
      </c>
      <c r="D128" s="77" t="s">
        <v>145</v>
      </c>
      <c r="E128" s="110"/>
      <c r="F128" s="224" t="str">
        <f t="shared" si="10"/>
        <v>け２３</v>
      </c>
      <c r="G128" s="86" t="str">
        <f t="shared" si="13"/>
        <v>佐々木優</v>
      </c>
      <c r="H128" s="76" t="s">
        <v>1126</v>
      </c>
      <c r="I128" s="77" t="s">
        <v>38</v>
      </c>
      <c r="J128" s="80">
        <v>2000</v>
      </c>
      <c r="K128" s="81">
        <f t="shared" si="15"/>
        <v>26</v>
      </c>
      <c r="L128" s="76" t="str">
        <f t="shared" si="14"/>
        <v>OK</v>
      </c>
      <c r="M128" s="76" t="s">
        <v>337</v>
      </c>
      <c r="N128" s="86"/>
    </row>
    <row r="129" spans="1:62" ht="15" x14ac:dyDescent="0.2">
      <c r="A129" s="101" t="s">
        <v>775</v>
      </c>
      <c r="B129" s="86" t="s">
        <v>632</v>
      </c>
      <c r="C129" s="86" t="s">
        <v>633</v>
      </c>
      <c r="D129" s="77" t="s">
        <v>145</v>
      </c>
      <c r="E129" s="110"/>
      <c r="F129" s="224" t="str">
        <f t="shared" si="10"/>
        <v>け２４</v>
      </c>
      <c r="G129" s="86" t="str">
        <f t="shared" si="13"/>
        <v>中島康之</v>
      </c>
      <c r="H129" s="76" t="s">
        <v>1126</v>
      </c>
      <c r="I129" s="77" t="s">
        <v>38</v>
      </c>
      <c r="J129" s="85">
        <v>1980</v>
      </c>
      <c r="K129" s="215">
        <f t="shared" si="15"/>
        <v>46</v>
      </c>
      <c r="L129" s="76" t="str">
        <f t="shared" si="14"/>
        <v>OK</v>
      </c>
      <c r="M129" s="84" t="s">
        <v>56</v>
      </c>
      <c r="N129" s="86"/>
    </row>
    <row r="130" spans="1:62" s="63" customFormat="1" ht="15" x14ac:dyDescent="0.2">
      <c r="A130" s="101" t="s">
        <v>776</v>
      </c>
      <c r="B130" s="86" t="s">
        <v>777</v>
      </c>
      <c r="C130" s="86" t="s">
        <v>778</v>
      </c>
      <c r="D130" s="77" t="s">
        <v>145</v>
      </c>
      <c r="E130" s="110"/>
      <c r="F130" s="224" t="str">
        <f t="shared" si="10"/>
        <v>け２５</v>
      </c>
      <c r="G130" s="86" t="str">
        <f t="shared" si="13"/>
        <v>山口希子</v>
      </c>
      <c r="H130" s="76" t="s">
        <v>1126</v>
      </c>
      <c r="I130" s="83" t="s">
        <v>318</v>
      </c>
      <c r="J130" s="85">
        <v>2014</v>
      </c>
      <c r="K130" s="215">
        <f t="shared" si="15"/>
        <v>12</v>
      </c>
      <c r="L130" s="76" t="str">
        <f t="shared" si="14"/>
        <v>OK</v>
      </c>
      <c r="M130" s="84" t="s">
        <v>56</v>
      </c>
      <c r="N130" s="86"/>
      <c r="O130" s="61"/>
    </row>
    <row r="131" spans="1:62" ht="15" x14ac:dyDescent="0.2">
      <c r="A131" s="101" t="s">
        <v>779</v>
      </c>
      <c r="B131" s="202" t="s">
        <v>780</v>
      </c>
      <c r="C131" s="86" t="s">
        <v>781</v>
      </c>
      <c r="D131" s="77" t="s">
        <v>145</v>
      </c>
      <c r="E131" s="110"/>
      <c r="F131" s="224" t="str">
        <f t="shared" si="10"/>
        <v>け２６</v>
      </c>
      <c r="G131" s="86" t="str">
        <f t="shared" si="13"/>
        <v>𠮷越洋一</v>
      </c>
      <c r="H131" s="76" t="s">
        <v>1126</v>
      </c>
      <c r="I131" s="77" t="s">
        <v>38</v>
      </c>
      <c r="J131" s="85">
        <v>1977</v>
      </c>
      <c r="K131" s="215">
        <f t="shared" si="15"/>
        <v>49</v>
      </c>
      <c r="L131" s="76" t="str">
        <f t="shared" si="14"/>
        <v>OK</v>
      </c>
      <c r="M131" s="76" t="s">
        <v>361</v>
      </c>
      <c r="N131" s="86"/>
    </row>
    <row r="132" spans="1:62" ht="15" x14ac:dyDescent="0.2">
      <c r="A132" s="101" t="s">
        <v>1150</v>
      </c>
      <c r="B132" s="202" t="s">
        <v>1151</v>
      </c>
      <c r="C132" s="86" t="s">
        <v>1152</v>
      </c>
      <c r="D132" s="77" t="s">
        <v>145</v>
      </c>
      <c r="E132" s="110"/>
      <c r="F132" s="224" t="str">
        <f t="shared" si="10"/>
        <v>け２７</v>
      </c>
      <c r="G132" s="86" t="str">
        <f t="shared" si="13"/>
        <v>稲岡沙良</v>
      </c>
      <c r="H132" s="76" t="s">
        <v>1126</v>
      </c>
      <c r="I132" s="83" t="s">
        <v>318</v>
      </c>
      <c r="J132" s="85">
        <v>2012</v>
      </c>
      <c r="K132" s="215">
        <f t="shared" si="15"/>
        <v>14</v>
      </c>
      <c r="L132" s="76" t="str">
        <f t="shared" si="14"/>
        <v>OK</v>
      </c>
      <c r="M132" s="76" t="s">
        <v>1153</v>
      </c>
      <c r="N132" s="86"/>
    </row>
    <row r="133" spans="1:62" ht="15" x14ac:dyDescent="0.2">
      <c r="A133" s="98"/>
      <c r="B133" s="98">
        <v>5</v>
      </c>
      <c r="C133" s="98"/>
      <c r="D133" s="90" t="s">
        <v>782</v>
      </c>
      <c r="E133" s="91"/>
      <c r="F133" s="92"/>
      <c r="G133" s="88"/>
      <c r="H133" s="90"/>
      <c r="I133" s="98"/>
      <c r="J133" s="93"/>
      <c r="K133" s="94" t="str">
        <f t="shared" si="15"/>
        <v/>
      </c>
      <c r="L133" s="92"/>
      <c r="M133" s="89"/>
    </row>
    <row r="134" spans="1:62" ht="15" x14ac:dyDescent="0.2">
      <c r="A134" s="86" t="s">
        <v>783</v>
      </c>
      <c r="B134" s="77" t="s">
        <v>784</v>
      </c>
      <c r="C134" s="77" t="s">
        <v>785</v>
      </c>
      <c r="D134" s="77" t="s">
        <v>786</v>
      </c>
      <c r="E134" s="78"/>
      <c r="F134" s="76" t="str">
        <f>A134</f>
        <v>き０１</v>
      </c>
      <c r="G134" s="76" t="str">
        <f>B134&amp;C134</f>
        <v>荒浪順次</v>
      </c>
      <c r="H134" s="76" t="str">
        <f>D134</f>
        <v>京セラTC</v>
      </c>
      <c r="I134" s="76" t="s">
        <v>357</v>
      </c>
      <c r="J134" s="104">
        <v>1977</v>
      </c>
      <c r="K134" s="81">
        <f>IF(J134="","",(2026-J134))</f>
        <v>49</v>
      </c>
      <c r="L134" s="76" t="str">
        <f t="shared" ref="L134:L166" si="16">IF(G134="","",IF(COUNTIF($G$4:$G$104,G134)&gt;1,"2重登録","OK"))</f>
        <v>OK</v>
      </c>
      <c r="M134" s="82" t="s">
        <v>528</v>
      </c>
    </row>
    <row r="135" spans="1:62" ht="15" x14ac:dyDescent="0.2">
      <c r="A135" s="86" t="s">
        <v>96</v>
      </c>
      <c r="B135" s="76" t="s">
        <v>529</v>
      </c>
      <c r="C135" s="76" t="s">
        <v>530</v>
      </c>
      <c r="D135" s="77" t="s">
        <v>786</v>
      </c>
      <c r="E135" s="78"/>
      <c r="F135" s="76" t="str">
        <f t="shared" ref="F135:F205" si="17">A135</f>
        <v>き０２</v>
      </c>
      <c r="G135" s="76" t="str">
        <f t="shared" ref="G135:G166" si="18">B135&amp;C135</f>
        <v>井澤　匡志</v>
      </c>
      <c r="H135" s="76" t="str">
        <f t="shared" ref="H135:H168" si="19">D135</f>
        <v>京セラTC</v>
      </c>
      <c r="I135" s="76" t="s">
        <v>357</v>
      </c>
      <c r="J135" s="223">
        <v>1967</v>
      </c>
      <c r="K135" s="81">
        <f t="shared" ref="K135:K199" si="20">IF(J135="","",(2026-J135))</f>
        <v>59</v>
      </c>
      <c r="L135" s="76" t="str">
        <f t="shared" si="16"/>
        <v>OK</v>
      </c>
      <c r="M135" s="228" t="s">
        <v>485</v>
      </c>
    </row>
    <row r="136" spans="1:62" ht="15" x14ac:dyDescent="0.2">
      <c r="A136" s="86" t="s">
        <v>97</v>
      </c>
      <c r="B136" s="77" t="s">
        <v>787</v>
      </c>
      <c r="C136" s="77" t="s">
        <v>788</v>
      </c>
      <c r="D136" s="77" t="s">
        <v>786</v>
      </c>
      <c r="E136" s="78"/>
      <c r="F136" s="76" t="str">
        <f t="shared" si="17"/>
        <v>き０３</v>
      </c>
      <c r="G136" s="76" t="str">
        <f t="shared" si="18"/>
        <v>石井耶真斗</v>
      </c>
      <c r="H136" s="76" t="str">
        <f t="shared" si="19"/>
        <v>京セラTC</v>
      </c>
      <c r="I136" s="76" t="s">
        <v>357</v>
      </c>
      <c r="J136" s="223">
        <v>1995</v>
      </c>
      <c r="K136" s="81">
        <f t="shared" si="20"/>
        <v>31</v>
      </c>
      <c r="L136" s="76" t="str">
        <f t="shared" si="16"/>
        <v>OK</v>
      </c>
      <c r="M136" s="228" t="s">
        <v>485</v>
      </c>
    </row>
    <row r="137" spans="1:62" ht="15" x14ac:dyDescent="0.2">
      <c r="A137" s="86" t="s">
        <v>98</v>
      </c>
      <c r="B137" s="76" t="s">
        <v>789</v>
      </c>
      <c r="C137" s="76" t="s">
        <v>790</v>
      </c>
      <c r="D137" s="77" t="s">
        <v>786</v>
      </c>
      <c r="E137" s="78"/>
      <c r="F137" s="76" t="str">
        <f t="shared" si="17"/>
        <v>き０４</v>
      </c>
      <c r="G137" s="76" t="str">
        <f t="shared" si="18"/>
        <v>石川和洋</v>
      </c>
      <c r="H137" s="76" t="str">
        <f t="shared" si="19"/>
        <v>京セラTC</v>
      </c>
      <c r="I137" s="76" t="s">
        <v>357</v>
      </c>
      <c r="J137" s="223">
        <v>1978</v>
      </c>
      <c r="K137" s="81">
        <f t="shared" si="20"/>
        <v>48</v>
      </c>
      <c r="L137" s="76" t="str">
        <f t="shared" si="16"/>
        <v>OK</v>
      </c>
      <c r="M137" s="82" t="s">
        <v>531</v>
      </c>
    </row>
    <row r="138" spans="1:62" ht="15" x14ac:dyDescent="0.2">
      <c r="A138" s="86" t="s">
        <v>99</v>
      </c>
      <c r="B138" s="77" t="s">
        <v>791</v>
      </c>
      <c r="C138" s="77" t="s">
        <v>792</v>
      </c>
      <c r="D138" s="77" t="s">
        <v>786</v>
      </c>
      <c r="E138" s="78"/>
      <c r="F138" s="76" t="str">
        <f t="shared" si="17"/>
        <v>き０５</v>
      </c>
      <c r="G138" s="76" t="str">
        <f t="shared" si="18"/>
        <v>石田文彦</v>
      </c>
      <c r="H138" s="76" t="str">
        <f t="shared" si="19"/>
        <v>京セラTC</v>
      </c>
      <c r="I138" s="76" t="s">
        <v>357</v>
      </c>
      <c r="J138" s="223">
        <v>1993</v>
      </c>
      <c r="K138" s="81">
        <f t="shared" si="20"/>
        <v>33</v>
      </c>
      <c r="L138" s="76" t="str">
        <f t="shared" si="16"/>
        <v>OK</v>
      </c>
      <c r="M138" s="82" t="s">
        <v>474</v>
      </c>
    </row>
    <row r="139" spans="1:62" ht="15" x14ac:dyDescent="0.2">
      <c r="A139" s="86" t="s">
        <v>100</v>
      </c>
      <c r="B139" s="77" t="s">
        <v>532</v>
      </c>
      <c r="C139" s="77" t="s">
        <v>533</v>
      </c>
      <c r="D139" s="77" t="s">
        <v>786</v>
      </c>
      <c r="E139" s="78"/>
      <c r="F139" s="76" t="str">
        <f t="shared" si="17"/>
        <v>き０６</v>
      </c>
      <c r="G139" s="76" t="str">
        <f t="shared" si="18"/>
        <v>一色翼</v>
      </c>
      <c r="H139" s="76" t="str">
        <f t="shared" si="19"/>
        <v>京セラTC</v>
      </c>
      <c r="I139" s="76" t="s">
        <v>357</v>
      </c>
      <c r="J139" s="223">
        <v>1984</v>
      </c>
      <c r="K139" s="81">
        <f t="shared" si="20"/>
        <v>42</v>
      </c>
      <c r="L139" s="76" t="str">
        <f t="shared" si="16"/>
        <v>OK</v>
      </c>
      <c r="M139" s="228" t="s">
        <v>534</v>
      </c>
    </row>
    <row r="140" spans="1:62" s="1" customFormat="1" ht="15" x14ac:dyDescent="0.2">
      <c r="A140" s="86" t="s">
        <v>101</v>
      </c>
      <c r="B140" s="76" t="s">
        <v>104</v>
      </c>
      <c r="C140" s="76" t="s">
        <v>105</v>
      </c>
      <c r="D140" s="77" t="s">
        <v>786</v>
      </c>
      <c r="E140" s="78"/>
      <c r="F140" s="76" t="str">
        <f t="shared" si="17"/>
        <v>き０７</v>
      </c>
      <c r="G140" s="76" t="str">
        <f t="shared" si="18"/>
        <v>牛尾紳之介</v>
      </c>
      <c r="H140" s="76" t="str">
        <f t="shared" si="19"/>
        <v>京セラTC</v>
      </c>
      <c r="I140" s="76" t="s">
        <v>357</v>
      </c>
      <c r="J140" s="223">
        <v>1984</v>
      </c>
      <c r="K140" s="81">
        <f t="shared" si="20"/>
        <v>42</v>
      </c>
      <c r="L140" s="76" t="str">
        <f t="shared" si="16"/>
        <v>OK</v>
      </c>
      <c r="M140" s="228" t="s">
        <v>485</v>
      </c>
      <c r="N140" s="151"/>
      <c r="O140" s="61"/>
      <c r="P140" s="61"/>
      <c r="Q140" s="61"/>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c r="BG140" s="61"/>
      <c r="BH140" s="61"/>
      <c r="BI140" s="61"/>
      <c r="BJ140" s="61"/>
    </row>
    <row r="141" spans="1:62" s="1" customFormat="1" ht="15" x14ac:dyDescent="0.2">
      <c r="A141" s="86" t="s">
        <v>102</v>
      </c>
      <c r="B141" s="77" t="s">
        <v>107</v>
      </c>
      <c r="C141" s="77" t="s">
        <v>108</v>
      </c>
      <c r="D141" s="77" t="s">
        <v>786</v>
      </c>
      <c r="E141" s="78"/>
      <c r="F141" s="76" t="str">
        <f t="shared" si="17"/>
        <v>き０８</v>
      </c>
      <c r="G141" s="76" t="str">
        <f t="shared" si="18"/>
        <v>太田圭亮</v>
      </c>
      <c r="H141" s="76" t="str">
        <f t="shared" si="19"/>
        <v>京セラTC</v>
      </c>
      <c r="I141" s="76" t="s">
        <v>357</v>
      </c>
      <c r="J141" s="223">
        <v>1981</v>
      </c>
      <c r="K141" s="81">
        <f t="shared" si="20"/>
        <v>45</v>
      </c>
      <c r="L141" s="76" t="str">
        <f t="shared" si="16"/>
        <v>OK</v>
      </c>
      <c r="M141" s="82" t="s">
        <v>474</v>
      </c>
      <c r="N141" s="151"/>
      <c r="O141" s="61"/>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row>
    <row r="142" spans="1:62" s="1" customFormat="1" ht="13.05" customHeight="1" x14ac:dyDescent="0.2">
      <c r="A142" s="86" t="s">
        <v>103</v>
      </c>
      <c r="B142" s="96" t="s">
        <v>793</v>
      </c>
      <c r="C142" s="96" t="s">
        <v>794</v>
      </c>
      <c r="D142" s="77" t="s">
        <v>786</v>
      </c>
      <c r="E142" s="78"/>
      <c r="F142" s="76" t="str">
        <f t="shared" si="17"/>
        <v>き０９</v>
      </c>
      <c r="G142" s="76" t="str">
        <f t="shared" si="18"/>
        <v>奥田司</v>
      </c>
      <c r="H142" s="76" t="str">
        <f t="shared" si="19"/>
        <v>京セラTC</v>
      </c>
      <c r="I142" s="76" t="s">
        <v>357</v>
      </c>
      <c r="J142" s="223">
        <v>1997</v>
      </c>
      <c r="K142" s="81">
        <f t="shared" si="20"/>
        <v>29</v>
      </c>
      <c r="L142" s="76" t="str">
        <f t="shared" si="16"/>
        <v>OK</v>
      </c>
      <c r="M142" s="228" t="s">
        <v>472</v>
      </c>
      <c r="N142" s="151"/>
      <c r="O142" s="61"/>
    </row>
    <row r="143" spans="1:62" s="1" customFormat="1" ht="13.05" customHeight="1" x14ac:dyDescent="0.2">
      <c r="A143" s="86" t="s">
        <v>106</v>
      </c>
      <c r="B143" s="77" t="s">
        <v>795</v>
      </c>
      <c r="C143" s="77" t="s">
        <v>796</v>
      </c>
      <c r="D143" s="77" t="s">
        <v>786</v>
      </c>
      <c r="E143" s="78"/>
      <c r="F143" s="76" t="str">
        <f t="shared" si="17"/>
        <v>き１０</v>
      </c>
      <c r="G143" s="76" t="str">
        <f t="shared" si="18"/>
        <v>木村圭</v>
      </c>
      <c r="H143" s="76" t="str">
        <f t="shared" si="19"/>
        <v>京セラTC</v>
      </c>
      <c r="I143" s="76" t="s">
        <v>357</v>
      </c>
      <c r="J143" s="104">
        <v>1968</v>
      </c>
      <c r="K143" s="81">
        <f t="shared" si="20"/>
        <v>58</v>
      </c>
      <c r="L143" s="76" t="str">
        <f t="shared" si="16"/>
        <v>OK</v>
      </c>
      <c r="M143" s="82" t="s">
        <v>535</v>
      </c>
      <c r="N143" s="151"/>
      <c r="O143" s="61"/>
    </row>
    <row r="144" spans="1:62" s="1" customFormat="1" ht="15" x14ac:dyDescent="0.2">
      <c r="A144" s="86" t="s">
        <v>109</v>
      </c>
      <c r="B144" s="77" t="s">
        <v>797</v>
      </c>
      <c r="C144" s="77" t="s">
        <v>798</v>
      </c>
      <c r="D144" s="77" t="s">
        <v>786</v>
      </c>
      <c r="E144" s="78"/>
      <c r="F144" s="76" t="str">
        <f t="shared" si="17"/>
        <v>き１１</v>
      </c>
      <c r="G144" s="76" t="str">
        <f t="shared" si="18"/>
        <v>栗山飛鳥</v>
      </c>
      <c r="H144" s="76" t="str">
        <f t="shared" si="19"/>
        <v>京セラTC</v>
      </c>
      <c r="I144" s="76" t="s">
        <v>357</v>
      </c>
      <c r="J144" s="223">
        <v>1997</v>
      </c>
      <c r="K144" s="81">
        <f t="shared" si="20"/>
        <v>29</v>
      </c>
      <c r="L144" s="76" t="str">
        <f t="shared" si="16"/>
        <v>OK</v>
      </c>
      <c r="M144" s="228" t="s">
        <v>534</v>
      </c>
      <c r="N144" s="151"/>
      <c r="O144" s="61"/>
    </row>
    <row r="145" spans="1:15" s="1" customFormat="1" ht="15" x14ac:dyDescent="0.2">
      <c r="A145" s="86" t="s">
        <v>110</v>
      </c>
      <c r="B145" s="77" t="s">
        <v>119</v>
      </c>
      <c r="C145" s="77" t="s">
        <v>536</v>
      </c>
      <c r="D145" s="77" t="s">
        <v>786</v>
      </c>
      <c r="E145" s="78"/>
      <c r="F145" s="76" t="str">
        <f t="shared" si="17"/>
        <v>き１２</v>
      </c>
      <c r="G145" s="76" t="str">
        <f t="shared" si="18"/>
        <v>清水陽介</v>
      </c>
      <c r="H145" s="76" t="str">
        <f t="shared" si="19"/>
        <v>京セラTC</v>
      </c>
      <c r="I145" s="76" t="s">
        <v>357</v>
      </c>
      <c r="J145" s="223">
        <v>1991</v>
      </c>
      <c r="K145" s="81">
        <f t="shared" si="20"/>
        <v>35</v>
      </c>
      <c r="L145" s="76" t="str">
        <f t="shared" si="16"/>
        <v>OK</v>
      </c>
      <c r="M145" s="82" t="s">
        <v>537</v>
      </c>
      <c r="N145" s="151"/>
      <c r="O145" s="61"/>
    </row>
    <row r="146" spans="1:15" s="1" customFormat="1" ht="15" x14ac:dyDescent="0.2">
      <c r="A146" s="86" t="s">
        <v>111</v>
      </c>
      <c r="B146" s="76" t="s">
        <v>121</v>
      </c>
      <c r="C146" s="76" t="s">
        <v>122</v>
      </c>
      <c r="D146" s="77" t="s">
        <v>786</v>
      </c>
      <c r="E146" s="78"/>
      <c r="F146" s="76" t="str">
        <f t="shared" si="17"/>
        <v>き１３</v>
      </c>
      <c r="G146" s="76" t="str">
        <f t="shared" si="18"/>
        <v>曽我卓矢</v>
      </c>
      <c r="H146" s="76" t="str">
        <f t="shared" si="19"/>
        <v>京セラTC</v>
      </c>
      <c r="I146" s="76" t="s">
        <v>357</v>
      </c>
      <c r="J146" s="223">
        <v>1986</v>
      </c>
      <c r="K146" s="81">
        <f t="shared" si="20"/>
        <v>40</v>
      </c>
      <c r="L146" s="76" t="str">
        <f t="shared" si="16"/>
        <v>OK</v>
      </c>
      <c r="M146" s="82" t="s">
        <v>474</v>
      </c>
      <c r="N146" s="151"/>
      <c r="O146" s="61"/>
    </row>
    <row r="147" spans="1:15" s="1" customFormat="1" ht="15" x14ac:dyDescent="0.2">
      <c r="A147" s="86" t="s">
        <v>112</v>
      </c>
      <c r="B147" s="76" t="s">
        <v>799</v>
      </c>
      <c r="C147" s="76" t="s">
        <v>800</v>
      </c>
      <c r="D147" s="77" t="s">
        <v>786</v>
      </c>
      <c r="E147" s="78"/>
      <c r="F147" s="76" t="str">
        <f t="shared" si="17"/>
        <v>き１４</v>
      </c>
      <c r="G147" s="76" t="str">
        <f t="shared" si="18"/>
        <v>中尾慶太</v>
      </c>
      <c r="H147" s="76" t="str">
        <f t="shared" si="19"/>
        <v>京セラTC</v>
      </c>
      <c r="I147" s="76" t="s">
        <v>357</v>
      </c>
      <c r="J147" s="223">
        <v>1993</v>
      </c>
      <c r="K147" s="81">
        <f t="shared" si="20"/>
        <v>33</v>
      </c>
      <c r="L147" s="76" t="str">
        <f t="shared" si="16"/>
        <v>OK</v>
      </c>
      <c r="M147" s="82" t="s">
        <v>538</v>
      </c>
      <c r="N147" s="151"/>
      <c r="O147" s="61"/>
    </row>
    <row r="148" spans="1:15" s="1" customFormat="1" ht="15" x14ac:dyDescent="0.2">
      <c r="A148" s="86" t="s">
        <v>113</v>
      </c>
      <c r="B148" s="76" t="s">
        <v>801</v>
      </c>
      <c r="C148" s="76" t="s">
        <v>802</v>
      </c>
      <c r="D148" s="77" t="s">
        <v>786</v>
      </c>
      <c r="E148" s="78"/>
      <c r="F148" s="76" t="str">
        <f t="shared" si="17"/>
        <v>き１５</v>
      </c>
      <c r="G148" s="76" t="str">
        <f t="shared" si="18"/>
        <v>仲田慶介</v>
      </c>
      <c r="H148" s="76" t="str">
        <f t="shared" si="19"/>
        <v>京セラTC</v>
      </c>
      <c r="I148" s="76" t="s">
        <v>357</v>
      </c>
      <c r="J148" s="223">
        <v>1996</v>
      </c>
      <c r="K148" s="81">
        <f t="shared" si="20"/>
        <v>30</v>
      </c>
      <c r="L148" s="76" t="str">
        <f t="shared" si="16"/>
        <v>OK</v>
      </c>
      <c r="M148" s="82" t="s">
        <v>499</v>
      </c>
      <c r="N148" s="151"/>
      <c r="O148" s="61"/>
    </row>
    <row r="149" spans="1:15" s="1" customFormat="1" ht="15" x14ac:dyDescent="0.2">
      <c r="A149" s="86" t="s">
        <v>114</v>
      </c>
      <c r="B149" s="76" t="s">
        <v>803</v>
      </c>
      <c r="C149" s="76" t="s">
        <v>804</v>
      </c>
      <c r="D149" s="77" t="s">
        <v>786</v>
      </c>
      <c r="E149" s="78"/>
      <c r="F149" s="76" t="str">
        <f t="shared" si="17"/>
        <v>き１６</v>
      </c>
      <c r="G149" s="76" t="str">
        <f t="shared" si="18"/>
        <v>永田寛教</v>
      </c>
      <c r="H149" s="76" t="str">
        <f t="shared" si="19"/>
        <v>京セラTC</v>
      </c>
      <c r="I149" s="76" t="s">
        <v>357</v>
      </c>
      <c r="J149" s="223">
        <v>1981</v>
      </c>
      <c r="K149" s="81">
        <f t="shared" si="20"/>
        <v>45</v>
      </c>
      <c r="L149" s="76" t="str">
        <f t="shared" si="16"/>
        <v>OK</v>
      </c>
      <c r="M149" s="228" t="s">
        <v>485</v>
      </c>
      <c r="N149" s="151"/>
      <c r="O149" s="61"/>
    </row>
    <row r="150" spans="1:15" s="1" customFormat="1" ht="15" x14ac:dyDescent="0.2">
      <c r="A150" s="86" t="s">
        <v>115</v>
      </c>
      <c r="B150" s="77" t="s">
        <v>128</v>
      </c>
      <c r="C150" s="77" t="s">
        <v>129</v>
      </c>
      <c r="D150" s="77" t="s">
        <v>786</v>
      </c>
      <c r="E150" s="78"/>
      <c r="F150" s="76" t="str">
        <f t="shared" si="17"/>
        <v>き１７</v>
      </c>
      <c r="G150" s="76" t="str">
        <f t="shared" si="18"/>
        <v>馬場英年</v>
      </c>
      <c r="H150" s="76" t="str">
        <f t="shared" si="19"/>
        <v>京セラTC</v>
      </c>
      <c r="I150" s="76" t="s">
        <v>357</v>
      </c>
      <c r="J150" s="223">
        <v>1980</v>
      </c>
      <c r="K150" s="81">
        <f t="shared" si="20"/>
        <v>46</v>
      </c>
      <c r="L150" s="76" t="str">
        <f t="shared" si="16"/>
        <v>OK</v>
      </c>
      <c r="M150" s="228" t="s">
        <v>485</v>
      </c>
      <c r="N150" s="151"/>
      <c r="O150" s="61"/>
    </row>
    <row r="151" spans="1:15" s="1" customFormat="1" ht="15" x14ac:dyDescent="0.2">
      <c r="A151" s="86" t="s">
        <v>116</v>
      </c>
      <c r="B151" s="83" t="s">
        <v>805</v>
      </c>
      <c r="C151" s="83" t="s">
        <v>806</v>
      </c>
      <c r="D151" s="77" t="s">
        <v>786</v>
      </c>
      <c r="E151" s="78"/>
      <c r="F151" s="76" t="str">
        <f t="shared" si="17"/>
        <v>き１８</v>
      </c>
      <c r="G151" s="76" t="str">
        <f t="shared" si="18"/>
        <v>濵口里穂</v>
      </c>
      <c r="H151" s="76" t="str">
        <f t="shared" si="19"/>
        <v>京セラTC</v>
      </c>
      <c r="I151" s="83" t="s">
        <v>318</v>
      </c>
      <c r="J151" s="223">
        <v>1993</v>
      </c>
      <c r="K151" s="81">
        <f t="shared" si="20"/>
        <v>33</v>
      </c>
      <c r="L151" s="76" t="str">
        <f t="shared" si="16"/>
        <v>OK</v>
      </c>
      <c r="M151" s="82" t="s">
        <v>518</v>
      </c>
      <c r="N151" s="151"/>
      <c r="O151" s="61"/>
    </row>
    <row r="152" spans="1:15" s="1" customFormat="1" ht="15" x14ac:dyDescent="0.2">
      <c r="A152" s="86" t="s">
        <v>117</v>
      </c>
      <c r="B152" s="86" t="s">
        <v>807</v>
      </c>
      <c r="C152" s="86" t="s">
        <v>808</v>
      </c>
      <c r="D152" s="77" t="s">
        <v>786</v>
      </c>
      <c r="E152" s="78"/>
      <c r="F152" s="76" t="str">
        <f t="shared" si="17"/>
        <v>き１９</v>
      </c>
      <c r="G152" s="76" t="str">
        <f t="shared" si="18"/>
        <v>平瀬俊介</v>
      </c>
      <c r="H152" s="76" t="str">
        <f t="shared" si="19"/>
        <v>京セラTC</v>
      </c>
      <c r="I152" s="76" t="s">
        <v>357</v>
      </c>
      <c r="J152" s="223">
        <v>1995</v>
      </c>
      <c r="K152" s="81">
        <f t="shared" si="20"/>
        <v>31</v>
      </c>
      <c r="L152" s="76" t="str">
        <f t="shared" si="16"/>
        <v>OK</v>
      </c>
      <c r="M152" s="228" t="s">
        <v>534</v>
      </c>
      <c r="N152" s="151"/>
      <c r="O152" s="61"/>
    </row>
    <row r="153" spans="1:15" s="1" customFormat="1" ht="15" x14ac:dyDescent="0.2">
      <c r="A153" s="86" t="s">
        <v>118</v>
      </c>
      <c r="B153" s="86" t="s">
        <v>132</v>
      </c>
      <c r="C153" s="86" t="s">
        <v>133</v>
      </c>
      <c r="D153" s="77" t="s">
        <v>786</v>
      </c>
      <c r="E153" s="78"/>
      <c r="F153" s="76" t="str">
        <f t="shared" si="17"/>
        <v>き２０</v>
      </c>
      <c r="G153" s="76" t="str">
        <f t="shared" si="18"/>
        <v>廣瀬智也</v>
      </c>
      <c r="H153" s="76" t="str">
        <f t="shared" si="19"/>
        <v>京セラTC</v>
      </c>
      <c r="I153" s="76" t="s">
        <v>357</v>
      </c>
      <c r="J153" s="223">
        <v>1977</v>
      </c>
      <c r="K153" s="81">
        <f t="shared" si="20"/>
        <v>49</v>
      </c>
      <c r="L153" s="76" t="str">
        <f t="shared" si="16"/>
        <v>OK</v>
      </c>
      <c r="M153" s="228" t="s">
        <v>534</v>
      </c>
      <c r="N153" s="151"/>
      <c r="O153" s="61"/>
    </row>
    <row r="154" spans="1:15" s="1" customFormat="1" ht="15" x14ac:dyDescent="0.2">
      <c r="A154" s="86" t="s">
        <v>120</v>
      </c>
      <c r="B154" s="86" t="s">
        <v>809</v>
      </c>
      <c r="C154" s="86" t="s">
        <v>810</v>
      </c>
      <c r="D154" s="77" t="s">
        <v>786</v>
      </c>
      <c r="E154" s="78"/>
      <c r="F154" s="76" t="str">
        <f t="shared" si="17"/>
        <v>き２１</v>
      </c>
      <c r="G154" s="76" t="str">
        <f t="shared" si="18"/>
        <v>福島勇輔</v>
      </c>
      <c r="H154" s="76" t="str">
        <f t="shared" si="19"/>
        <v>京セラTC</v>
      </c>
      <c r="I154" s="76" t="s">
        <v>357</v>
      </c>
      <c r="J154" s="223">
        <v>1996</v>
      </c>
      <c r="K154" s="81">
        <f t="shared" si="20"/>
        <v>30</v>
      </c>
      <c r="L154" s="76" t="str">
        <f t="shared" si="16"/>
        <v>OK</v>
      </c>
      <c r="M154" s="82" t="s">
        <v>538</v>
      </c>
      <c r="N154" s="151"/>
      <c r="O154" s="61"/>
    </row>
    <row r="155" spans="1:15" s="1" customFormat="1" ht="15" x14ac:dyDescent="0.2">
      <c r="A155" s="86" t="s">
        <v>123</v>
      </c>
      <c r="B155" s="86" t="s">
        <v>811</v>
      </c>
      <c r="C155" s="86" t="s">
        <v>812</v>
      </c>
      <c r="D155" s="77" t="s">
        <v>786</v>
      </c>
      <c r="E155" s="78"/>
      <c r="F155" s="76" t="str">
        <f t="shared" si="17"/>
        <v>き２２</v>
      </c>
      <c r="G155" s="76" t="str">
        <f t="shared" si="18"/>
        <v>本宮智之</v>
      </c>
      <c r="H155" s="76" t="str">
        <f t="shared" si="19"/>
        <v>京セラTC</v>
      </c>
      <c r="I155" s="76" t="s">
        <v>357</v>
      </c>
      <c r="J155" s="223">
        <v>1999</v>
      </c>
      <c r="K155" s="81">
        <f t="shared" si="20"/>
        <v>27</v>
      </c>
      <c r="L155" s="76" t="str">
        <f t="shared" si="16"/>
        <v>OK</v>
      </c>
      <c r="M155" s="82" t="s">
        <v>538</v>
      </c>
      <c r="N155" s="151"/>
    </row>
    <row r="156" spans="1:15" s="1" customFormat="1" ht="15" x14ac:dyDescent="0.2">
      <c r="A156" s="86" t="s">
        <v>124</v>
      </c>
      <c r="B156" s="86" t="s">
        <v>813</v>
      </c>
      <c r="C156" s="86" t="s">
        <v>814</v>
      </c>
      <c r="D156" s="77" t="s">
        <v>786</v>
      </c>
      <c r="E156" s="78"/>
      <c r="F156" s="76" t="str">
        <f t="shared" si="17"/>
        <v>き２３</v>
      </c>
      <c r="G156" s="76" t="str">
        <f t="shared" si="18"/>
        <v>松本拓大</v>
      </c>
      <c r="H156" s="76" t="str">
        <f t="shared" si="19"/>
        <v>京セラTC</v>
      </c>
      <c r="I156" s="76" t="s">
        <v>357</v>
      </c>
      <c r="J156" s="223">
        <v>2004</v>
      </c>
      <c r="K156" s="81">
        <f t="shared" si="20"/>
        <v>22</v>
      </c>
      <c r="L156" s="76" t="str">
        <f t="shared" si="16"/>
        <v>OK</v>
      </c>
      <c r="M156" s="228" t="s">
        <v>534</v>
      </c>
      <c r="N156" s="151"/>
    </row>
    <row r="157" spans="1:15" s="1" customFormat="1" ht="15" x14ac:dyDescent="0.2">
      <c r="A157" s="86" t="s">
        <v>125</v>
      </c>
      <c r="B157" s="86" t="s">
        <v>136</v>
      </c>
      <c r="C157" s="86" t="s">
        <v>137</v>
      </c>
      <c r="D157" s="77" t="s">
        <v>786</v>
      </c>
      <c r="E157" s="78"/>
      <c r="F157" s="76" t="str">
        <f t="shared" si="17"/>
        <v>き２４</v>
      </c>
      <c r="G157" s="76" t="str">
        <f t="shared" si="18"/>
        <v>宮道祐介</v>
      </c>
      <c r="H157" s="76" t="str">
        <f t="shared" si="19"/>
        <v>京セラTC</v>
      </c>
      <c r="I157" s="76" t="s">
        <v>357</v>
      </c>
      <c r="J157" s="223">
        <v>1983</v>
      </c>
      <c r="K157" s="81">
        <f t="shared" si="20"/>
        <v>43</v>
      </c>
      <c r="L157" s="76" t="str">
        <f t="shared" si="16"/>
        <v>OK</v>
      </c>
      <c r="M157" s="82" t="s">
        <v>453</v>
      </c>
      <c r="N157" s="151"/>
      <c r="O157" s="61"/>
    </row>
    <row r="158" spans="1:15" s="1" customFormat="1" ht="15" x14ac:dyDescent="0.2">
      <c r="A158" s="86" t="s">
        <v>126</v>
      </c>
      <c r="B158" s="86" t="s">
        <v>138</v>
      </c>
      <c r="C158" s="86" t="s">
        <v>139</v>
      </c>
      <c r="D158" s="77" t="s">
        <v>786</v>
      </c>
      <c r="E158" s="78"/>
      <c r="F158" s="76" t="str">
        <f t="shared" si="17"/>
        <v>き２５</v>
      </c>
      <c r="G158" s="76" t="str">
        <f t="shared" si="18"/>
        <v>村尾彰了</v>
      </c>
      <c r="H158" s="76" t="str">
        <f t="shared" si="19"/>
        <v>京セラTC</v>
      </c>
      <c r="I158" s="76" t="s">
        <v>357</v>
      </c>
      <c r="J158" s="223">
        <v>1982</v>
      </c>
      <c r="K158" s="81">
        <f t="shared" si="20"/>
        <v>44</v>
      </c>
      <c r="L158" s="76" t="str">
        <f t="shared" si="16"/>
        <v>OK</v>
      </c>
      <c r="M158" s="82" t="s">
        <v>538</v>
      </c>
      <c r="N158" s="151"/>
      <c r="O158" s="61"/>
    </row>
    <row r="159" spans="1:15" s="1" customFormat="1" ht="15" x14ac:dyDescent="0.2">
      <c r="A159" s="86" t="s">
        <v>127</v>
      </c>
      <c r="B159" s="86" t="s">
        <v>539</v>
      </c>
      <c r="C159" s="86" t="s">
        <v>540</v>
      </c>
      <c r="D159" s="77" t="s">
        <v>786</v>
      </c>
      <c r="E159" s="78"/>
      <c r="F159" s="76" t="str">
        <f t="shared" si="17"/>
        <v>き２６</v>
      </c>
      <c r="G159" s="76" t="str">
        <f t="shared" si="18"/>
        <v>村西徹</v>
      </c>
      <c r="H159" s="76" t="str">
        <f t="shared" si="19"/>
        <v>京セラTC</v>
      </c>
      <c r="I159" s="76" t="s">
        <v>357</v>
      </c>
      <c r="J159" s="223">
        <v>1988</v>
      </c>
      <c r="K159" s="81">
        <f t="shared" si="20"/>
        <v>38</v>
      </c>
      <c r="L159" s="76" t="str">
        <f t="shared" si="16"/>
        <v>OK</v>
      </c>
      <c r="M159" s="82" t="s">
        <v>59</v>
      </c>
      <c r="N159" s="151"/>
      <c r="O159" s="61"/>
    </row>
    <row r="160" spans="1:15" s="1" customFormat="1" ht="15" x14ac:dyDescent="0.2">
      <c r="A160" s="86" t="s">
        <v>130</v>
      </c>
      <c r="B160" s="86" t="s">
        <v>815</v>
      </c>
      <c r="C160" s="86" t="s">
        <v>816</v>
      </c>
      <c r="D160" s="77" t="s">
        <v>786</v>
      </c>
      <c r="E160" s="78"/>
      <c r="F160" s="76" t="str">
        <f t="shared" si="17"/>
        <v>き２７</v>
      </c>
      <c r="G160" s="76" t="str">
        <f t="shared" si="18"/>
        <v>安武義剛</v>
      </c>
      <c r="H160" s="76" t="str">
        <f t="shared" si="19"/>
        <v>京セラTC</v>
      </c>
      <c r="I160" s="76" t="s">
        <v>357</v>
      </c>
      <c r="J160" s="223">
        <v>1990</v>
      </c>
      <c r="K160" s="81">
        <f t="shared" si="20"/>
        <v>36</v>
      </c>
      <c r="L160" s="76" t="str">
        <f t="shared" si="16"/>
        <v>OK</v>
      </c>
      <c r="M160" s="82" t="s">
        <v>499</v>
      </c>
      <c r="N160" s="151"/>
      <c r="O160" s="61"/>
    </row>
    <row r="161" spans="1:15" s="1" customFormat="1" ht="15" x14ac:dyDescent="0.2">
      <c r="A161" s="86" t="s">
        <v>131</v>
      </c>
      <c r="B161" s="86" t="s">
        <v>817</v>
      </c>
      <c r="C161" s="86" t="s">
        <v>818</v>
      </c>
      <c r="D161" s="77" t="s">
        <v>786</v>
      </c>
      <c r="E161" s="78"/>
      <c r="F161" s="76" t="str">
        <f t="shared" si="17"/>
        <v>き２８</v>
      </c>
      <c r="G161" s="76" t="str">
        <f t="shared" si="18"/>
        <v>山田修平</v>
      </c>
      <c r="H161" s="76" t="str">
        <f t="shared" si="19"/>
        <v>京セラTC</v>
      </c>
      <c r="I161" s="76" t="s">
        <v>357</v>
      </c>
      <c r="J161" s="223">
        <v>1988</v>
      </c>
      <c r="K161" s="81">
        <f t="shared" si="20"/>
        <v>38</v>
      </c>
      <c r="L161" s="76" t="str">
        <f t="shared" si="16"/>
        <v>OK</v>
      </c>
      <c r="M161" s="82" t="s">
        <v>538</v>
      </c>
      <c r="N161" s="151"/>
      <c r="O161" s="61"/>
    </row>
    <row r="162" spans="1:15" s="1" customFormat="1" ht="15" x14ac:dyDescent="0.2">
      <c r="A162" s="86" t="s">
        <v>134</v>
      </c>
      <c r="B162" s="86" t="s">
        <v>541</v>
      </c>
      <c r="C162" s="86" t="s">
        <v>140</v>
      </c>
      <c r="D162" s="77" t="s">
        <v>786</v>
      </c>
      <c r="E162" s="78"/>
      <c r="F162" s="76" t="str">
        <f t="shared" si="17"/>
        <v>き２９</v>
      </c>
      <c r="G162" s="76" t="str">
        <f t="shared" si="18"/>
        <v>山本和樹</v>
      </c>
      <c r="H162" s="76" t="str">
        <f t="shared" si="19"/>
        <v>京セラTC</v>
      </c>
      <c r="I162" s="76" t="s">
        <v>357</v>
      </c>
      <c r="J162" s="223">
        <v>1997</v>
      </c>
      <c r="K162" s="81">
        <f t="shared" si="20"/>
        <v>29</v>
      </c>
      <c r="L162" s="76" t="str">
        <f t="shared" si="16"/>
        <v>OK</v>
      </c>
      <c r="M162" s="82" t="s">
        <v>141</v>
      </c>
      <c r="N162" s="151"/>
      <c r="O162" s="61"/>
    </row>
    <row r="163" spans="1:15" s="1" customFormat="1" ht="15" x14ac:dyDescent="0.2">
      <c r="A163" s="86" t="s">
        <v>135</v>
      </c>
      <c r="B163" s="86" t="s">
        <v>819</v>
      </c>
      <c r="C163" s="86" t="s">
        <v>820</v>
      </c>
      <c r="D163" s="77" t="s">
        <v>786</v>
      </c>
      <c r="E163" s="214"/>
      <c r="F163" s="76" t="str">
        <f t="shared" si="17"/>
        <v>き３０</v>
      </c>
      <c r="G163" s="76" t="str">
        <f t="shared" si="18"/>
        <v>滝本照夫</v>
      </c>
      <c r="H163" s="76" t="str">
        <f t="shared" si="19"/>
        <v>京セラTC</v>
      </c>
      <c r="I163" s="76" t="s">
        <v>357</v>
      </c>
      <c r="J163" s="85">
        <v>1959</v>
      </c>
      <c r="K163" s="81">
        <f t="shared" si="20"/>
        <v>67</v>
      </c>
      <c r="L163" s="76" t="str">
        <f t="shared" si="16"/>
        <v>OK</v>
      </c>
      <c r="M163" s="228" t="s">
        <v>534</v>
      </c>
      <c r="N163" s="151"/>
    </row>
    <row r="164" spans="1:15" s="1" customFormat="1" ht="15" x14ac:dyDescent="0.2">
      <c r="A164" s="86" t="s">
        <v>1138</v>
      </c>
      <c r="B164" s="86" t="s">
        <v>1142</v>
      </c>
      <c r="C164" s="86" t="s">
        <v>1143</v>
      </c>
      <c r="D164" s="77" t="s">
        <v>786</v>
      </c>
      <c r="E164" s="214"/>
      <c r="F164" s="76" t="str">
        <f t="shared" si="17"/>
        <v>き３１</v>
      </c>
      <c r="G164" s="76" t="str">
        <f t="shared" si="18"/>
        <v>岩崎開</v>
      </c>
      <c r="H164" s="76" t="str">
        <f t="shared" ref="H164:H166" si="21">D164</f>
        <v>京セラTC</v>
      </c>
      <c r="I164" s="76" t="s">
        <v>357</v>
      </c>
      <c r="J164" s="85">
        <v>2001</v>
      </c>
      <c r="K164" s="81">
        <f t="shared" si="20"/>
        <v>25</v>
      </c>
      <c r="L164" s="76" t="str">
        <f t="shared" si="16"/>
        <v>OK</v>
      </c>
      <c r="M164" s="82" t="s">
        <v>538</v>
      </c>
      <c r="N164" s="151"/>
    </row>
    <row r="165" spans="1:15" s="1" customFormat="1" ht="15" x14ac:dyDescent="0.2">
      <c r="A165" s="86" t="s">
        <v>1139</v>
      </c>
      <c r="B165" s="86" t="s">
        <v>1144</v>
      </c>
      <c r="C165" s="86" t="s">
        <v>1145</v>
      </c>
      <c r="D165" s="77" t="s">
        <v>786</v>
      </c>
      <c r="E165" s="214"/>
      <c r="F165" s="76" t="str">
        <f t="shared" si="17"/>
        <v>き３２</v>
      </c>
      <c r="G165" s="76" t="str">
        <f t="shared" si="18"/>
        <v>狩野雅斗</v>
      </c>
      <c r="H165" s="76" t="str">
        <f t="shared" si="21"/>
        <v>京セラTC</v>
      </c>
      <c r="I165" s="76" t="s">
        <v>357</v>
      </c>
      <c r="J165" s="85">
        <v>1984</v>
      </c>
      <c r="K165" s="81">
        <f t="shared" si="20"/>
        <v>42</v>
      </c>
      <c r="L165" s="76" t="str">
        <f t="shared" si="16"/>
        <v>OK</v>
      </c>
      <c r="M165" s="82" t="s">
        <v>499</v>
      </c>
      <c r="N165" s="151"/>
    </row>
    <row r="166" spans="1:15" s="1" customFormat="1" ht="15" x14ac:dyDescent="0.2">
      <c r="A166" s="86" t="s">
        <v>1140</v>
      </c>
      <c r="B166" s="86" t="s">
        <v>1148</v>
      </c>
      <c r="C166" s="86" t="s">
        <v>1149</v>
      </c>
      <c r="D166" s="77" t="s">
        <v>786</v>
      </c>
      <c r="E166" s="214"/>
      <c r="F166" s="76" t="str">
        <f t="shared" si="17"/>
        <v>き３３</v>
      </c>
      <c r="G166" s="76" t="str">
        <f t="shared" si="18"/>
        <v>西岡庸介</v>
      </c>
      <c r="H166" s="76" t="str">
        <f t="shared" si="21"/>
        <v>京セラTC</v>
      </c>
      <c r="I166" s="76" t="s">
        <v>357</v>
      </c>
      <c r="J166" s="85">
        <v>1983</v>
      </c>
      <c r="K166" s="81">
        <f>IF(J166="","",(2026-J166))</f>
        <v>43</v>
      </c>
      <c r="L166" s="76" t="str">
        <f t="shared" si="16"/>
        <v>OK</v>
      </c>
      <c r="M166" s="82" t="s">
        <v>499</v>
      </c>
      <c r="N166" s="151"/>
    </row>
    <row r="167" spans="1:15" s="1" customFormat="1" ht="15" x14ac:dyDescent="0.2">
      <c r="A167" s="86" t="s">
        <v>1141</v>
      </c>
      <c r="B167" s="86" t="s">
        <v>1146</v>
      </c>
      <c r="C167" s="86" t="s">
        <v>1147</v>
      </c>
      <c r="D167" s="77" t="s">
        <v>786</v>
      </c>
      <c r="E167" s="214"/>
      <c r="F167" s="76" t="str">
        <f t="shared" ref="F167" si="22">A167</f>
        <v>き３４</v>
      </c>
      <c r="G167" s="76" t="str">
        <f t="shared" ref="G167" si="23">B167&amp;C167</f>
        <v>和田洸</v>
      </c>
      <c r="H167" s="76" t="str">
        <f t="shared" ref="H167" si="24">D167</f>
        <v>京セラTC</v>
      </c>
      <c r="I167" s="76" t="s">
        <v>357</v>
      </c>
      <c r="J167" s="85">
        <v>2001</v>
      </c>
      <c r="K167" s="81">
        <f>IF(J167="","",(2026-J167))</f>
        <v>25</v>
      </c>
      <c r="L167" s="76" t="str">
        <f t="shared" ref="L167" si="25">IF(G167="","",IF(COUNTIF($G$4:$G$104,G167)&gt;1,"2重登録","OK"))</f>
        <v>OK</v>
      </c>
      <c r="M167" s="82" t="s">
        <v>538</v>
      </c>
      <c r="N167" s="151"/>
    </row>
    <row r="168" spans="1:15" s="1" customFormat="1" ht="15" x14ac:dyDescent="0.2">
      <c r="A168" s="98"/>
      <c r="B168" s="98">
        <v>6</v>
      </c>
      <c r="C168" s="98"/>
      <c r="D168" s="90" t="s">
        <v>737</v>
      </c>
      <c r="E168" s="91"/>
      <c r="F168" s="92"/>
      <c r="G168" s="88"/>
      <c r="H168" s="90" t="str">
        <f t="shared" si="19"/>
        <v>２７人</v>
      </c>
      <c r="I168" s="90"/>
      <c r="J168" s="109"/>
      <c r="K168" s="94" t="str">
        <f t="shared" si="20"/>
        <v/>
      </c>
      <c r="L168" s="92" t="str">
        <f>IF(G168="","",IF(COUNTIF($G$5:$G$680,G168)&gt;1,"2重登録","OK"))</f>
        <v/>
      </c>
      <c r="M168" s="89"/>
      <c r="N168" s="151"/>
    </row>
    <row r="169" spans="1:15" s="1" customFormat="1" ht="15" x14ac:dyDescent="0.2">
      <c r="A169" s="82" t="s">
        <v>369</v>
      </c>
      <c r="B169" s="82" t="s">
        <v>370</v>
      </c>
      <c r="C169" s="82" t="s">
        <v>371</v>
      </c>
      <c r="D169" s="82" t="s">
        <v>367</v>
      </c>
      <c r="E169" s="82"/>
      <c r="F169" s="76" t="str">
        <f t="shared" si="17"/>
        <v>ぐ０１</v>
      </c>
      <c r="G169" s="82" t="str">
        <f t="shared" ref="G169:G198" si="26">B169&amp;C169</f>
        <v>鍵谷浩太</v>
      </c>
      <c r="H169" s="76" t="s">
        <v>368</v>
      </c>
      <c r="I169" s="76" t="s">
        <v>38</v>
      </c>
      <c r="J169" s="104">
        <v>1991</v>
      </c>
      <c r="K169" s="81">
        <f t="shared" si="20"/>
        <v>35</v>
      </c>
      <c r="L169" s="79" t="str">
        <f>IF(G169="","",IF(COUNTIF($G$5:$G$680,G169)&gt;1,"2重登録","OK"))</f>
        <v>OK</v>
      </c>
      <c r="M169" s="82" t="s">
        <v>315</v>
      </c>
      <c r="N169" s="76"/>
    </row>
    <row r="170" spans="1:15" s="1" customFormat="1" ht="15" x14ac:dyDescent="0.2">
      <c r="A170" s="82" t="s">
        <v>372</v>
      </c>
      <c r="B170" s="82" t="s">
        <v>374</v>
      </c>
      <c r="C170" s="82" t="s">
        <v>375</v>
      </c>
      <c r="D170" s="82" t="s">
        <v>367</v>
      </c>
      <c r="E170" s="82"/>
      <c r="F170" s="76" t="str">
        <f t="shared" si="17"/>
        <v>ぐ０２</v>
      </c>
      <c r="G170" s="82" t="str">
        <f t="shared" si="26"/>
        <v>中西泰輝</v>
      </c>
      <c r="H170" s="76" t="s">
        <v>368</v>
      </c>
      <c r="I170" s="76" t="s">
        <v>38</v>
      </c>
      <c r="J170" s="104">
        <v>1992</v>
      </c>
      <c r="K170" s="81">
        <f t="shared" si="20"/>
        <v>34</v>
      </c>
      <c r="L170" s="79" t="str">
        <f>IF(G170="","",IF(COUNTIF($G$5:$G$680,G170)&gt;1,"2重登録","OK"))</f>
        <v>OK</v>
      </c>
      <c r="M170" s="82" t="s">
        <v>322</v>
      </c>
      <c r="N170" s="76"/>
    </row>
    <row r="171" spans="1:15" s="1" customFormat="1" ht="15" x14ac:dyDescent="0.2">
      <c r="A171" s="82" t="s">
        <v>821</v>
      </c>
      <c r="B171" s="85" t="s">
        <v>376</v>
      </c>
      <c r="C171" s="82" t="s">
        <v>377</v>
      </c>
      <c r="D171" s="82" t="s">
        <v>367</v>
      </c>
      <c r="E171" s="85"/>
      <c r="F171" s="76" t="str">
        <f t="shared" si="17"/>
        <v>ぐ０３</v>
      </c>
      <c r="G171" s="82" t="str">
        <f t="shared" si="26"/>
        <v>井ノ口幹也</v>
      </c>
      <c r="H171" s="76" t="s">
        <v>368</v>
      </c>
      <c r="I171" s="76" t="s">
        <v>321</v>
      </c>
      <c r="J171" s="104">
        <v>1990</v>
      </c>
      <c r="K171" s="81">
        <f t="shared" si="20"/>
        <v>36</v>
      </c>
      <c r="L171" s="79" t="str">
        <f>IF(G171="","",IF(COUNTIF($G$5:$G$680,G171)&gt;1,"2重登録","OK"))</f>
        <v>OK</v>
      </c>
      <c r="M171" s="200" t="s">
        <v>345</v>
      </c>
      <c r="N171" s="76"/>
    </row>
    <row r="172" spans="1:15" s="1" customFormat="1" ht="15" x14ac:dyDescent="0.2">
      <c r="A172" s="82" t="s">
        <v>542</v>
      </c>
      <c r="B172" s="133" t="s">
        <v>397</v>
      </c>
      <c r="C172" s="133" t="s">
        <v>398</v>
      </c>
      <c r="D172" s="133" t="s">
        <v>367</v>
      </c>
      <c r="E172" s="133"/>
      <c r="F172" s="76" t="str">
        <f t="shared" si="17"/>
        <v>ぐ０４</v>
      </c>
      <c r="G172" s="82" t="str">
        <f t="shared" si="26"/>
        <v>久保村悠史</v>
      </c>
      <c r="H172" s="133" t="s">
        <v>368</v>
      </c>
      <c r="I172" s="133" t="s">
        <v>357</v>
      </c>
      <c r="J172" s="133">
        <v>1990</v>
      </c>
      <c r="K172" s="81">
        <f t="shared" si="20"/>
        <v>36</v>
      </c>
      <c r="L172" s="79" t="str">
        <f>IF(G172="","",IF(COUNTIF($G$5:$G$680,G172)&gt;1,"2重登録","OK"))</f>
        <v>OK</v>
      </c>
      <c r="M172" s="133" t="s">
        <v>399</v>
      </c>
      <c r="N172" s="76"/>
      <c r="O172" s="59"/>
    </row>
    <row r="173" spans="1:15" s="1" customFormat="1" ht="15" x14ac:dyDescent="0.2">
      <c r="A173" s="82" t="s">
        <v>543</v>
      </c>
      <c r="B173" s="85" t="s">
        <v>378</v>
      </c>
      <c r="C173" s="85" t="s">
        <v>379</v>
      </c>
      <c r="D173" s="85" t="s">
        <v>367</v>
      </c>
      <c r="E173" s="85"/>
      <c r="F173" s="76" t="str">
        <f t="shared" si="17"/>
        <v>ぐ０５</v>
      </c>
      <c r="G173" s="82" t="str">
        <f t="shared" si="26"/>
        <v>漆原大介</v>
      </c>
      <c r="H173" s="85" t="s">
        <v>368</v>
      </c>
      <c r="I173" s="85" t="s">
        <v>357</v>
      </c>
      <c r="J173" s="85">
        <v>1988</v>
      </c>
      <c r="K173" s="81">
        <f t="shared" si="20"/>
        <v>38</v>
      </c>
      <c r="L173" s="79" t="str">
        <f>IF(G173="","",IF(COUNTIF($G$5:$G$680,G173)&gt;1,"2重登録","OK"))</f>
        <v>OK</v>
      </c>
      <c r="M173" s="85" t="s">
        <v>315</v>
      </c>
      <c r="N173" s="76"/>
      <c r="O173" s="61"/>
    </row>
    <row r="174" spans="1:15" s="1" customFormat="1" ht="15" x14ac:dyDescent="0.2">
      <c r="A174" s="82" t="s">
        <v>544</v>
      </c>
      <c r="B174" s="85" t="s">
        <v>380</v>
      </c>
      <c r="C174" s="85" t="s">
        <v>381</v>
      </c>
      <c r="D174" s="85" t="s">
        <v>367</v>
      </c>
      <c r="E174" s="85"/>
      <c r="F174" s="76" t="str">
        <f t="shared" si="17"/>
        <v>ぐ０６</v>
      </c>
      <c r="G174" s="82" t="str">
        <f t="shared" si="26"/>
        <v>土田哲也</v>
      </c>
      <c r="H174" s="85" t="s">
        <v>368</v>
      </c>
      <c r="I174" s="85" t="s">
        <v>357</v>
      </c>
      <c r="J174" s="85">
        <v>1990</v>
      </c>
      <c r="K174" s="81">
        <f t="shared" si="20"/>
        <v>36</v>
      </c>
      <c r="L174" s="79" t="str">
        <f>IF(G174="","",IF(COUNTIF($G$5:$G$680,G174)&gt;1,"2重登録","OK"))</f>
        <v>OK</v>
      </c>
      <c r="M174" s="85" t="s">
        <v>319</v>
      </c>
      <c r="N174" s="151"/>
    </row>
    <row r="175" spans="1:15" s="1" customFormat="1" ht="15" x14ac:dyDescent="0.2">
      <c r="A175" s="82" t="s">
        <v>545</v>
      </c>
      <c r="B175" s="85" t="s">
        <v>382</v>
      </c>
      <c r="C175" s="85" t="s">
        <v>383</v>
      </c>
      <c r="D175" s="85" t="s">
        <v>367</v>
      </c>
      <c r="E175" s="85"/>
      <c r="F175" s="76" t="str">
        <f t="shared" si="17"/>
        <v>ぐ０７</v>
      </c>
      <c r="G175" s="82" t="str">
        <f t="shared" si="26"/>
        <v>金谷太郎</v>
      </c>
      <c r="H175" s="85" t="s">
        <v>368</v>
      </c>
      <c r="I175" s="85" t="s">
        <v>357</v>
      </c>
      <c r="J175" s="85">
        <v>1976</v>
      </c>
      <c r="K175" s="81">
        <f t="shared" si="20"/>
        <v>50</v>
      </c>
      <c r="L175" s="79" t="str">
        <f>IF(G175="","",IF(COUNTIF($G$5:$G$680,G175)&gt;1,"2重登録","OK"))</f>
        <v>OK</v>
      </c>
      <c r="M175" s="85" t="s">
        <v>315</v>
      </c>
      <c r="N175" s="151"/>
    </row>
    <row r="176" spans="1:15" s="1" customFormat="1" ht="15" x14ac:dyDescent="0.2">
      <c r="A176" s="82" t="s">
        <v>546</v>
      </c>
      <c r="B176" s="85" t="s">
        <v>384</v>
      </c>
      <c r="C176" s="85" t="s">
        <v>385</v>
      </c>
      <c r="D176" s="85" t="s">
        <v>367</v>
      </c>
      <c r="E176" s="85"/>
      <c r="F176" s="76" t="str">
        <f t="shared" si="17"/>
        <v>ぐ０８</v>
      </c>
      <c r="G176" s="82" t="str">
        <f t="shared" si="26"/>
        <v>山本将義</v>
      </c>
      <c r="H176" s="85" t="s">
        <v>368</v>
      </c>
      <c r="I176" s="85" t="s">
        <v>357</v>
      </c>
      <c r="J176" s="85">
        <v>1986</v>
      </c>
      <c r="K176" s="81">
        <f t="shared" si="20"/>
        <v>40</v>
      </c>
      <c r="L176" s="79" t="str">
        <f>IF(G176="","",IF(COUNTIF($G$5:$G$680,G176)&gt;1,"2重登録","OK"))</f>
        <v>OK</v>
      </c>
      <c r="M176" s="85" t="s">
        <v>315</v>
      </c>
      <c r="N176" s="151"/>
    </row>
    <row r="177" spans="1:15" s="1" customFormat="1" ht="15" x14ac:dyDescent="0.2">
      <c r="A177" s="82" t="s">
        <v>547</v>
      </c>
      <c r="B177" s="85" t="s">
        <v>386</v>
      </c>
      <c r="C177" s="85" t="s">
        <v>335</v>
      </c>
      <c r="D177" s="85" t="s">
        <v>367</v>
      </c>
      <c r="E177" s="85"/>
      <c r="F177" s="76" t="str">
        <f t="shared" si="17"/>
        <v>ぐ０９</v>
      </c>
      <c r="G177" s="82" t="str">
        <f t="shared" si="26"/>
        <v>浜田豊</v>
      </c>
      <c r="H177" s="85" t="s">
        <v>368</v>
      </c>
      <c r="I177" s="85" t="s">
        <v>357</v>
      </c>
      <c r="J177" s="85">
        <v>1985</v>
      </c>
      <c r="K177" s="81">
        <f t="shared" si="20"/>
        <v>41</v>
      </c>
      <c r="L177" s="79" t="str">
        <f>IF(G177="","",IF(COUNTIF($G$5:$G$680,G177)&gt;1,"2重登録","OK"))</f>
        <v>OK</v>
      </c>
      <c r="M177" s="203" t="s">
        <v>345</v>
      </c>
      <c r="N177" s="151"/>
    </row>
    <row r="178" spans="1:15" s="1" customFormat="1" ht="15" x14ac:dyDescent="0.2">
      <c r="A178" s="82" t="s">
        <v>548</v>
      </c>
      <c r="B178" s="85" t="s">
        <v>387</v>
      </c>
      <c r="C178" s="85" t="s">
        <v>388</v>
      </c>
      <c r="D178" s="85" t="s">
        <v>367</v>
      </c>
      <c r="E178" s="85"/>
      <c r="F178" s="76" t="str">
        <f t="shared" si="17"/>
        <v>ぐ１０</v>
      </c>
      <c r="G178" s="82" t="str">
        <f t="shared" si="26"/>
        <v>吉野淳也</v>
      </c>
      <c r="H178" s="85" t="s">
        <v>368</v>
      </c>
      <c r="I178" s="85" t="s">
        <v>357</v>
      </c>
      <c r="J178" s="85">
        <v>1990</v>
      </c>
      <c r="K178" s="81">
        <f t="shared" si="20"/>
        <v>36</v>
      </c>
      <c r="L178" s="79" t="str">
        <f>IF(G178="","",IF(COUNTIF($G$5:$G$680,G178)&gt;1,"2重登録","OK"))</f>
        <v>OK</v>
      </c>
      <c r="M178" s="85" t="s">
        <v>322</v>
      </c>
      <c r="N178" s="151"/>
    </row>
    <row r="179" spans="1:15" s="1" customFormat="1" ht="15" x14ac:dyDescent="0.2">
      <c r="A179" s="82" t="s">
        <v>549</v>
      </c>
      <c r="B179" s="85" t="s">
        <v>390</v>
      </c>
      <c r="C179" s="85" t="s">
        <v>391</v>
      </c>
      <c r="D179" s="85" t="s">
        <v>367</v>
      </c>
      <c r="E179" s="85"/>
      <c r="F179" s="76" t="str">
        <f t="shared" si="17"/>
        <v>ぐ１１</v>
      </c>
      <c r="G179" s="82" t="str">
        <f t="shared" si="26"/>
        <v>澁谷晃大</v>
      </c>
      <c r="H179" s="85" t="s">
        <v>368</v>
      </c>
      <c r="I179" s="85" t="s">
        <v>357</v>
      </c>
      <c r="J179" s="85">
        <v>1996</v>
      </c>
      <c r="K179" s="81">
        <f t="shared" si="20"/>
        <v>30</v>
      </c>
      <c r="L179" s="79" t="str">
        <f>IF(G179="","",IF(COUNTIF($G$5:$G$680,G179)&gt;1,"2重登録","OK"))</f>
        <v>OK</v>
      </c>
      <c r="M179" s="85" t="s">
        <v>315</v>
      </c>
      <c r="N179" s="151"/>
    </row>
    <row r="180" spans="1:15" s="1" customFormat="1" ht="15" x14ac:dyDescent="0.2">
      <c r="A180" s="82" t="s">
        <v>550</v>
      </c>
      <c r="B180" s="85" t="s">
        <v>392</v>
      </c>
      <c r="C180" s="85" t="s">
        <v>393</v>
      </c>
      <c r="D180" s="85" t="s">
        <v>367</v>
      </c>
      <c r="E180" s="85"/>
      <c r="F180" s="76" t="str">
        <f t="shared" si="17"/>
        <v>ぐ１２</v>
      </c>
      <c r="G180" s="82" t="str">
        <f t="shared" si="26"/>
        <v>藤井正和</v>
      </c>
      <c r="H180" s="85" t="s">
        <v>368</v>
      </c>
      <c r="I180" s="85" t="s">
        <v>357</v>
      </c>
      <c r="J180" s="85">
        <v>1975</v>
      </c>
      <c r="K180" s="81">
        <f t="shared" si="20"/>
        <v>51</v>
      </c>
      <c r="L180" s="79" t="str">
        <f>IF(G180="","",IF(COUNTIF($G$5:$G$680,G180)&gt;1,"2重登録","OK"))</f>
        <v>OK</v>
      </c>
      <c r="M180" s="85" t="s">
        <v>316</v>
      </c>
      <c r="N180" s="151"/>
    </row>
    <row r="181" spans="1:15" s="1" customFormat="1" ht="15" x14ac:dyDescent="0.2">
      <c r="A181" s="82" t="s">
        <v>551</v>
      </c>
      <c r="B181" s="85" t="s">
        <v>394</v>
      </c>
      <c r="C181" s="85" t="s">
        <v>395</v>
      </c>
      <c r="D181" s="85" t="s">
        <v>367</v>
      </c>
      <c r="E181" s="85"/>
      <c r="F181" s="76" t="str">
        <f t="shared" si="17"/>
        <v>ぐ１３</v>
      </c>
      <c r="G181" s="82" t="str">
        <f t="shared" si="26"/>
        <v>平野優也</v>
      </c>
      <c r="H181" s="85" t="s">
        <v>368</v>
      </c>
      <c r="I181" s="85" t="s">
        <v>357</v>
      </c>
      <c r="J181" s="85">
        <v>1993</v>
      </c>
      <c r="K181" s="81">
        <f t="shared" si="20"/>
        <v>33</v>
      </c>
      <c r="L181" s="79" t="str">
        <f>IF(G181="","",IF(COUNTIF($G$5:$G$680,G181)&gt;1,"2重登録","OK"))</f>
        <v>OK</v>
      </c>
      <c r="M181" s="85" t="s">
        <v>396</v>
      </c>
      <c r="N181" s="151"/>
    </row>
    <row r="182" spans="1:15" s="1" customFormat="1" ht="15" x14ac:dyDescent="0.2">
      <c r="A182" s="82" t="s">
        <v>552</v>
      </c>
      <c r="B182" s="85" t="s">
        <v>570</v>
      </c>
      <c r="C182" s="85" t="s">
        <v>822</v>
      </c>
      <c r="D182" s="85" t="s">
        <v>367</v>
      </c>
      <c r="E182" s="85"/>
      <c r="F182" s="76" t="str">
        <f t="shared" si="17"/>
        <v>ぐ１４</v>
      </c>
      <c r="G182" s="82" t="str">
        <f t="shared" si="26"/>
        <v>小林由汰</v>
      </c>
      <c r="H182" s="85" t="s">
        <v>368</v>
      </c>
      <c r="I182" s="85" t="s">
        <v>357</v>
      </c>
      <c r="J182" s="85">
        <v>1996</v>
      </c>
      <c r="K182" s="81">
        <f t="shared" si="20"/>
        <v>30</v>
      </c>
      <c r="L182" s="79" t="str">
        <f>IF(G182="","",IF(COUNTIF($G$5:$G$680,G182)&gt;1,"2重登録","OK"))</f>
        <v>OK</v>
      </c>
      <c r="M182" s="85" t="s">
        <v>316</v>
      </c>
      <c r="N182" s="151"/>
    </row>
    <row r="183" spans="1:15" s="1" customFormat="1" ht="15" x14ac:dyDescent="0.2">
      <c r="A183" s="82" t="s">
        <v>553</v>
      </c>
      <c r="B183" s="133" t="s">
        <v>823</v>
      </c>
      <c r="C183" s="133" t="s">
        <v>824</v>
      </c>
      <c r="D183" s="133" t="s">
        <v>367</v>
      </c>
      <c r="E183" s="133"/>
      <c r="F183" s="76" t="str">
        <f t="shared" si="17"/>
        <v>ぐ１５</v>
      </c>
      <c r="G183" s="82" t="str">
        <f t="shared" si="26"/>
        <v>大竹啓介</v>
      </c>
      <c r="H183" s="133" t="s">
        <v>368</v>
      </c>
      <c r="I183" s="133" t="s">
        <v>357</v>
      </c>
      <c r="J183" s="133">
        <v>1990</v>
      </c>
      <c r="K183" s="81">
        <f t="shared" si="20"/>
        <v>36</v>
      </c>
      <c r="L183" s="79" t="str">
        <f>IF(G183="","",IF(COUNTIF($G$5:$G$680,G183)&gt;1,"2重登録","OK"))</f>
        <v>OK</v>
      </c>
      <c r="M183" s="133" t="s">
        <v>319</v>
      </c>
      <c r="N183" s="151"/>
    </row>
    <row r="184" spans="1:15" s="1" customFormat="1" ht="15" x14ac:dyDescent="0.2">
      <c r="A184" s="82" t="s">
        <v>554</v>
      </c>
      <c r="B184" s="133" t="s">
        <v>565</v>
      </c>
      <c r="C184" s="133" t="s">
        <v>566</v>
      </c>
      <c r="D184" s="133" t="s">
        <v>367</v>
      </c>
      <c r="E184" s="133" t="s">
        <v>1127</v>
      </c>
      <c r="F184" s="76" t="str">
        <f t="shared" si="17"/>
        <v>ぐ１６</v>
      </c>
      <c r="G184" s="82" t="str">
        <f t="shared" si="26"/>
        <v>竹内朝飛</v>
      </c>
      <c r="H184" s="133" t="s">
        <v>368</v>
      </c>
      <c r="I184" s="133" t="s">
        <v>357</v>
      </c>
      <c r="J184" s="133">
        <v>2011</v>
      </c>
      <c r="K184" s="81">
        <f t="shared" si="20"/>
        <v>15</v>
      </c>
      <c r="L184" s="79" t="str">
        <f>IF(G184="","",IF(COUNTIF($G$5:$G$680,G184)&gt;1,"2重登録","OK"))</f>
        <v>OK</v>
      </c>
      <c r="M184" s="133" t="s">
        <v>315</v>
      </c>
      <c r="N184" s="151"/>
    </row>
    <row r="185" spans="1:15" s="1" customFormat="1" ht="15" x14ac:dyDescent="0.2">
      <c r="A185" s="82" t="s">
        <v>555</v>
      </c>
      <c r="B185" s="203" t="s">
        <v>378</v>
      </c>
      <c r="C185" s="203" t="s">
        <v>401</v>
      </c>
      <c r="D185" s="133" t="s">
        <v>367</v>
      </c>
      <c r="E185" s="203"/>
      <c r="F185" s="76" t="str">
        <f t="shared" si="17"/>
        <v>ぐ１７</v>
      </c>
      <c r="G185" s="82" t="str">
        <f t="shared" si="26"/>
        <v>漆原友里</v>
      </c>
      <c r="H185" s="133" t="s">
        <v>368</v>
      </c>
      <c r="I185" s="203" t="s">
        <v>318</v>
      </c>
      <c r="J185" s="133">
        <v>1992</v>
      </c>
      <c r="K185" s="81">
        <f t="shared" si="20"/>
        <v>34</v>
      </c>
      <c r="L185" s="79" t="str">
        <f>IF(G185="","",IF(COUNTIF($G$5:$G$680,G185)&gt;1,"2重登録","OK"))</f>
        <v>OK</v>
      </c>
      <c r="M185" s="133" t="s">
        <v>315</v>
      </c>
      <c r="N185" s="151"/>
    </row>
    <row r="186" spans="1:15" ht="15" x14ac:dyDescent="0.2">
      <c r="A186" s="82" t="s">
        <v>556</v>
      </c>
      <c r="B186" s="203" t="s">
        <v>729</v>
      </c>
      <c r="C186" s="203" t="s">
        <v>557</v>
      </c>
      <c r="D186" s="133" t="s">
        <v>367</v>
      </c>
      <c r="E186" s="203"/>
      <c r="F186" s="76" t="str">
        <f t="shared" si="17"/>
        <v>ぐ１８</v>
      </c>
      <c r="G186" s="82" t="str">
        <f t="shared" si="26"/>
        <v>山田優果</v>
      </c>
      <c r="H186" s="133" t="s">
        <v>368</v>
      </c>
      <c r="I186" s="203" t="s">
        <v>318</v>
      </c>
      <c r="J186" s="133">
        <v>1997</v>
      </c>
      <c r="K186" s="81">
        <f t="shared" si="20"/>
        <v>29</v>
      </c>
      <c r="L186" s="79" t="str">
        <f>IF(G186="","",IF(COUNTIF($G$5:$G$680,G186)&gt;1,"2重登録","OK"))</f>
        <v>OK</v>
      </c>
      <c r="M186" s="133" t="s">
        <v>396</v>
      </c>
      <c r="O186" s="1"/>
    </row>
    <row r="187" spans="1:15" ht="15" x14ac:dyDescent="0.2">
      <c r="A187" s="82" t="s">
        <v>558</v>
      </c>
      <c r="B187" s="203" t="s">
        <v>559</v>
      </c>
      <c r="C187" s="203" t="s">
        <v>560</v>
      </c>
      <c r="D187" s="133" t="s">
        <v>367</v>
      </c>
      <c r="E187" s="203"/>
      <c r="F187" s="76" t="str">
        <f t="shared" si="17"/>
        <v>ぐ１９</v>
      </c>
      <c r="G187" s="82" t="str">
        <f t="shared" si="26"/>
        <v>西野美恵</v>
      </c>
      <c r="H187" s="133" t="s">
        <v>368</v>
      </c>
      <c r="I187" s="203" t="s">
        <v>318</v>
      </c>
      <c r="J187" s="133">
        <v>1988</v>
      </c>
      <c r="K187" s="81">
        <f t="shared" si="20"/>
        <v>38</v>
      </c>
      <c r="L187" s="79" t="str">
        <f>IF(G187="","",IF(COUNTIF($G$5:$G$680,G187)&gt;1,"2重登録","OK"))</f>
        <v>OK</v>
      </c>
      <c r="M187" s="133" t="s">
        <v>319</v>
      </c>
      <c r="O187" s="1"/>
    </row>
    <row r="188" spans="1:15" ht="15" x14ac:dyDescent="0.2">
      <c r="A188" s="82" t="s">
        <v>561</v>
      </c>
      <c r="B188" s="203" t="s">
        <v>562</v>
      </c>
      <c r="C188" s="203" t="s">
        <v>563</v>
      </c>
      <c r="D188" s="133" t="s">
        <v>367</v>
      </c>
      <c r="E188" s="85"/>
      <c r="F188" s="76" t="str">
        <f t="shared" si="17"/>
        <v>ぐ２０</v>
      </c>
      <c r="G188" s="82" t="str">
        <f t="shared" si="26"/>
        <v>鍵弥初美</v>
      </c>
      <c r="H188" s="133" t="s">
        <v>368</v>
      </c>
      <c r="I188" s="203" t="s">
        <v>318</v>
      </c>
      <c r="J188" s="133">
        <v>1988</v>
      </c>
      <c r="K188" s="81">
        <f t="shared" si="20"/>
        <v>38</v>
      </c>
      <c r="L188" s="79" t="str">
        <f>IF(G188="","",IF(COUNTIF($G$5:$G$680,G188)&gt;1,"2重登録","OK"))</f>
        <v>OK</v>
      </c>
      <c r="M188" s="133" t="s">
        <v>320</v>
      </c>
      <c r="O188" s="1"/>
    </row>
    <row r="189" spans="1:15" ht="13.5" customHeight="1" x14ac:dyDescent="0.2">
      <c r="A189" s="82" t="s">
        <v>564</v>
      </c>
      <c r="B189" s="203" t="s">
        <v>825</v>
      </c>
      <c r="C189" s="203" t="s">
        <v>826</v>
      </c>
      <c r="D189" s="133" t="s">
        <v>367</v>
      </c>
      <c r="E189" s="203"/>
      <c r="F189" s="76" t="str">
        <f t="shared" si="17"/>
        <v>ぐ２１</v>
      </c>
      <c r="G189" s="82" t="str">
        <f t="shared" si="26"/>
        <v>日下部佑奈</v>
      </c>
      <c r="H189" s="133" t="s">
        <v>368</v>
      </c>
      <c r="I189" s="203" t="s">
        <v>318</v>
      </c>
      <c r="J189" s="133">
        <v>2000</v>
      </c>
      <c r="K189" s="81">
        <f t="shared" si="20"/>
        <v>26</v>
      </c>
      <c r="L189" s="79" t="str">
        <f>IF(G189="","",IF(COUNTIF($G$5:$G$680,G189)&gt;1,"2重登録","OK"))</f>
        <v>OK</v>
      </c>
      <c r="M189" s="133" t="s">
        <v>1114</v>
      </c>
      <c r="O189" s="1"/>
    </row>
    <row r="190" spans="1:15" ht="13.5" customHeight="1" x14ac:dyDescent="0.2">
      <c r="A190" s="82" t="s">
        <v>567</v>
      </c>
      <c r="B190" s="203" t="s">
        <v>827</v>
      </c>
      <c r="C190" s="203" t="s">
        <v>828</v>
      </c>
      <c r="D190" s="133" t="s">
        <v>367</v>
      </c>
      <c r="E190" s="203"/>
      <c r="F190" s="76" t="str">
        <f t="shared" si="17"/>
        <v>ぐ２２</v>
      </c>
      <c r="G190" s="82" t="str">
        <f t="shared" si="26"/>
        <v>澁谷保乃実</v>
      </c>
      <c r="H190" s="133" t="s">
        <v>368</v>
      </c>
      <c r="I190" s="203" t="s">
        <v>318</v>
      </c>
      <c r="J190" s="133">
        <v>2000</v>
      </c>
      <c r="K190" s="81">
        <f t="shared" si="20"/>
        <v>26</v>
      </c>
      <c r="L190" s="79" t="str">
        <f>IF(G190="","",IF(COUNTIF($G$5:$G$680,G190)&gt;1,"2重登録","OK"))</f>
        <v>OK</v>
      </c>
      <c r="M190" s="133" t="s">
        <v>315</v>
      </c>
      <c r="O190" s="1"/>
    </row>
    <row r="191" spans="1:15" ht="15" x14ac:dyDescent="0.2">
      <c r="A191" s="82" t="s">
        <v>569</v>
      </c>
      <c r="B191" s="203" t="s">
        <v>829</v>
      </c>
      <c r="C191" s="203" t="s">
        <v>830</v>
      </c>
      <c r="D191" s="133" t="s">
        <v>367</v>
      </c>
      <c r="E191" s="85"/>
      <c r="F191" s="76" t="str">
        <f t="shared" si="17"/>
        <v>ぐ２３</v>
      </c>
      <c r="G191" s="82" t="str">
        <f t="shared" si="26"/>
        <v>安積　絵里</v>
      </c>
      <c r="H191" s="133" t="s">
        <v>368</v>
      </c>
      <c r="I191" s="203" t="s">
        <v>318</v>
      </c>
      <c r="J191" s="133">
        <v>1995</v>
      </c>
      <c r="K191" s="81">
        <f t="shared" si="20"/>
        <v>31</v>
      </c>
      <c r="L191" s="79" t="str">
        <f>IF(G191="","",IF(COUNTIF($G$5:$G$680,G191)&gt;1,"2重登録","OK"))</f>
        <v>OK</v>
      </c>
      <c r="M191" s="133" t="s">
        <v>337</v>
      </c>
      <c r="O191" s="1"/>
    </row>
    <row r="192" spans="1:15" ht="15" x14ac:dyDescent="0.2">
      <c r="A192" s="82" t="s">
        <v>571</v>
      </c>
      <c r="B192" s="133" t="s">
        <v>831</v>
      </c>
      <c r="C192" s="133" t="s">
        <v>611</v>
      </c>
      <c r="D192" s="133" t="s">
        <v>367</v>
      </c>
      <c r="E192" s="133" t="s">
        <v>1127</v>
      </c>
      <c r="F192" s="76" t="str">
        <f t="shared" si="17"/>
        <v>ぐ２４</v>
      </c>
      <c r="G192" s="82" t="str">
        <f t="shared" si="26"/>
        <v>北川直樹</v>
      </c>
      <c r="H192" s="133" t="s">
        <v>368</v>
      </c>
      <c r="I192" s="133" t="s">
        <v>357</v>
      </c>
      <c r="J192" s="133">
        <v>2008</v>
      </c>
      <c r="K192" s="81">
        <f t="shared" si="20"/>
        <v>18</v>
      </c>
      <c r="L192" s="79" t="str">
        <f>IF(G192="","",IF(COUNTIF($G$5:$G$680,G192)&gt;1,"2重登録","OK"))</f>
        <v>OK</v>
      </c>
      <c r="M192" s="133" t="s">
        <v>315</v>
      </c>
      <c r="O192" s="1"/>
    </row>
    <row r="193" spans="1:15" ht="15" x14ac:dyDescent="0.2">
      <c r="A193" s="82" t="s">
        <v>832</v>
      </c>
      <c r="B193" s="133" t="s">
        <v>833</v>
      </c>
      <c r="C193" s="133" t="s">
        <v>834</v>
      </c>
      <c r="D193" s="133" t="s">
        <v>367</v>
      </c>
      <c r="E193" s="133"/>
      <c r="F193" s="76" t="str">
        <f t="shared" si="17"/>
        <v>ぐ２５</v>
      </c>
      <c r="G193" s="82" t="str">
        <f t="shared" si="26"/>
        <v>井口　陽太</v>
      </c>
      <c r="H193" s="133" t="s">
        <v>368</v>
      </c>
      <c r="I193" s="133" t="s">
        <v>357</v>
      </c>
      <c r="J193" s="133">
        <v>1994</v>
      </c>
      <c r="K193" s="81">
        <f t="shared" si="20"/>
        <v>32</v>
      </c>
      <c r="L193" s="79" t="str">
        <f>IF(G193="","",IF(COUNTIF($G$5:$G$680,G193)&gt;1,"2重登録","OK"))</f>
        <v>OK</v>
      </c>
      <c r="M193" s="133" t="s">
        <v>399</v>
      </c>
      <c r="O193" s="1"/>
    </row>
    <row r="194" spans="1:15" ht="15" x14ac:dyDescent="0.2">
      <c r="A194" s="82" t="s">
        <v>835</v>
      </c>
      <c r="B194" s="203" t="s">
        <v>836</v>
      </c>
      <c r="C194" s="203" t="s">
        <v>837</v>
      </c>
      <c r="D194" s="133" t="s">
        <v>367</v>
      </c>
      <c r="E194" s="203"/>
      <c r="F194" s="76" t="str">
        <f t="shared" si="17"/>
        <v>ぐ２６</v>
      </c>
      <c r="G194" s="82" t="str">
        <f t="shared" si="26"/>
        <v>陰道恵美子</v>
      </c>
      <c r="H194" s="133" t="s">
        <v>368</v>
      </c>
      <c r="I194" s="203" t="s">
        <v>318</v>
      </c>
      <c r="J194" s="133">
        <v>1994</v>
      </c>
      <c r="K194" s="81">
        <f t="shared" si="20"/>
        <v>32</v>
      </c>
      <c r="L194" s="79" t="str">
        <f>IF(G194="","",IF(COUNTIF($G$5:$G$680,G194)&gt;1,"2重登録","OK"))</f>
        <v>OK</v>
      </c>
      <c r="M194" s="133" t="s">
        <v>399</v>
      </c>
      <c r="O194" s="1"/>
    </row>
    <row r="195" spans="1:15" ht="15" x14ac:dyDescent="0.2">
      <c r="A195" s="82" t="s">
        <v>838</v>
      </c>
      <c r="B195" s="133" t="s">
        <v>839</v>
      </c>
      <c r="C195" s="133" t="s">
        <v>840</v>
      </c>
      <c r="D195" s="133" t="s">
        <v>367</v>
      </c>
      <c r="E195" s="133"/>
      <c r="F195" s="76" t="str">
        <f t="shared" si="17"/>
        <v>ぐ２７</v>
      </c>
      <c r="G195" s="82" t="str">
        <f t="shared" si="26"/>
        <v>帆足介</v>
      </c>
      <c r="H195" s="133" t="s">
        <v>368</v>
      </c>
      <c r="I195" s="133" t="s">
        <v>357</v>
      </c>
      <c r="J195" s="133">
        <v>1994</v>
      </c>
      <c r="K195" s="81">
        <f t="shared" si="20"/>
        <v>32</v>
      </c>
      <c r="L195" s="79" t="str">
        <f>IF(G195="","",IF(COUNTIF($G$5:$G$680,G195)&gt;1,"2重登録","OK"))</f>
        <v>OK</v>
      </c>
      <c r="M195" s="133" t="s">
        <v>315</v>
      </c>
      <c r="O195" s="1"/>
    </row>
    <row r="196" spans="1:15" ht="15" x14ac:dyDescent="0.2">
      <c r="A196" s="82" t="s">
        <v>841</v>
      </c>
      <c r="B196" s="133" t="s">
        <v>842</v>
      </c>
      <c r="C196" s="133" t="s">
        <v>843</v>
      </c>
      <c r="D196" s="133" t="s">
        <v>367</v>
      </c>
      <c r="E196" s="133" t="s">
        <v>1127</v>
      </c>
      <c r="F196" s="76" t="str">
        <f t="shared" si="17"/>
        <v>ぐ２８</v>
      </c>
      <c r="G196" s="82" t="str">
        <f t="shared" si="26"/>
        <v>安田椋太</v>
      </c>
      <c r="H196" s="133" t="s">
        <v>368</v>
      </c>
      <c r="I196" s="133" t="s">
        <v>38</v>
      </c>
      <c r="J196" s="133">
        <v>2017</v>
      </c>
      <c r="K196" s="81">
        <f t="shared" si="20"/>
        <v>9</v>
      </c>
      <c r="L196" s="79" t="str">
        <f>IF(G196="","",IF(COUNTIF($G$5:$G$680,G196)&gt;1,"2重登録","OK"))</f>
        <v>OK</v>
      </c>
      <c r="M196" s="133" t="s">
        <v>315</v>
      </c>
      <c r="O196" s="1"/>
    </row>
    <row r="197" spans="1:15" ht="15" x14ac:dyDescent="0.2">
      <c r="A197" s="82" t="s">
        <v>844</v>
      </c>
      <c r="B197" s="203" t="s">
        <v>842</v>
      </c>
      <c r="C197" s="203" t="s">
        <v>845</v>
      </c>
      <c r="D197" s="133" t="s">
        <v>367</v>
      </c>
      <c r="E197" s="133" t="s">
        <v>1127</v>
      </c>
      <c r="F197" s="76" t="str">
        <f t="shared" si="17"/>
        <v>ぐ２９</v>
      </c>
      <c r="G197" s="82" t="str">
        <f t="shared" si="26"/>
        <v>安田楓</v>
      </c>
      <c r="H197" s="133" t="s">
        <v>368</v>
      </c>
      <c r="I197" s="203" t="s">
        <v>318</v>
      </c>
      <c r="J197" s="133">
        <v>2015</v>
      </c>
      <c r="K197" s="81">
        <f t="shared" si="20"/>
        <v>11</v>
      </c>
      <c r="L197" s="79" t="str">
        <f>IF(G197="","",IF(COUNTIF($G$5:$G$680,G197)&gt;1,"2重登録","OK"))</f>
        <v>OK</v>
      </c>
      <c r="M197" s="133" t="s">
        <v>315</v>
      </c>
      <c r="O197" s="1"/>
    </row>
    <row r="198" spans="1:15" ht="15" x14ac:dyDescent="0.2">
      <c r="A198" s="82" t="s">
        <v>846</v>
      </c>
      <c r="B198" s="203" t="s">
        <v>847</v>
      </c>
      <c r="C198" s="203" t="s">
        <v>848</v>
      </c>
      <c r="D198" s="133" t="s">
        <v>367</v>
      </c>
      <c r="E198" s="133" t="s">
        <v>1127</v>
      </c>
      <c r="F198" s="76" t="str">
        <f t="shared" si="17"/>
        <v>ぐ３０</v>
      </c>
      <c r="G198" s="82" t="str">
        <f t="shared" si="26"/>
        <v>一圓寧々</v>
      </c>
      <c r="H198" s="133" t="s">
        <v>368</v>
      </c>
      <c r="I198" s="203" t="s">
        <v>318</v>
      </c>
      <c r="J198" s="133">
        <v>2015</v>
      </c>
      <c r="K198" s="81">
        <f t="shared" si="20"/>
        <v>11</v>
      </c>
      <c r="L198" s="79" t="str">
        <f>IF(G198="","",IF(COUNTIF($G$5:$G$680,G198)&gt;1,"2重登録","OK"))</f>
        <v>OK</v>
      </c>
      <c r="M198" s="133" t="s">
        <v>315</v>
      </c>
      <c r="O198" s="1"/>
    </row>
    <row r="199" spans="1:15" ht="15" x14ac:dyDescent="0.2">
      <c r="A199" s="98"/>
      <c r="B199" s="98">
        <v>7</v>
      </c>
      <c r="C199" s="98"/>
      <c r="D199" s="98" t="s">
        <v>849</v>
      </c>
      <c r="E199" s="111"/>
      <c r="F199" s="112"/>
      <c r="G199" s="98"/>
      <c r="H199" s="98"/>
      <c r="I199" s="98"/>
      <c r="J199" s="93"/>
      <c r="K199" s="81" t="str">
        <f t="shared" si="20"/>
        <v/>
      </c>
      <c r="L199" s="79" t="str">
        <f>IF(G199="","",IF(COUNTIF($G$5:$G$680,G199)&gt;1,"2重登録","OK"))</f>
        <v/>
      </c>
      <c r="M199" s="98"/>
    </row>
    <row r="200" spans="1:15" ht="15" x14ac:dyDescent="0.2">
      <c r="A200" s="82" t="s">
        <v>572</v>
      </c>
      <c r="B200" s="82" t="s">
        <v>354</v>
      </c>
      <c r="C200" s="82" t="s">
        <v>355</v>
      </c>
      <c r="D200" s="82" t="s">
        <v>573</v>
      </c>
      <c r="E200" s="82"/>
      <c r="F200" s="76" t="str">
        <f t="shared" si="17"/>
        <v>し０１</v>
      </c>
      <c r="G200" s="76" t="str">
        <f t="shared" ref="G200:G207" si="27">B200&amp;C200</f>
        <v>杉山春澄</v>
      </c>
      <c r="H200" s="76" t="s">
        <v>1128</v>
      </c>
      <c r="I200" s="76" t="s">
        <v>38</v>
      </c>
      <c r="J200" s="104">
        <v>2004</v>
      </c>
      <c r="K200" s="81">
        <f>IF(J200="","",(2026-J200))</f>
        <v>22</v>
      </c>
      <c r="L200" s="79" t="str">
        <f>IF(G200="","",IF(COUNTIF($G$5:$G$680,G200)&gt;1,"2重登録","OK"))</f>
        <v>OK</v>
      </c>
      <c r="M200" s="82" t="s">
        <v>315</v>
      </c>
      <c r="N200" s="76"/>
    </row>
    <row r="201" spans="1:15" ht="15" x14ac:dyDescent="0.2">
      <c r="A201" s="82" t="s">
        <v>850</v>
      </c>
      <c r="B201" s="82" t="s">
        <v>332</v>
      </c>
      <c r="C201" s="82" t="s">
        <v>358</v>
      </c>
      <c r="D201" s="82" t="s">
        <v>573</v>
      </c>
      <c r="E201" s="82"/>
      <c r="F201" s="76" t="str">
        <f t="shared" si="17"/>
        <v>し０２</v>
      </c>
      <c r="G201" s="76" t="str">
        <f t="shared" si="27"/>
        <v>山内瑞生</v>
      </c>
      <c r="H201" s="76" t="s">
        <v>1128</v>
      </c>
      <c r="I201" s="76" t="s">
        <v>38</v>
      </c>
      <c r="J201" s="104">
        <v>2002</v>
      </c>
      <c r="K201" s="81">
        <f t="shared" ref="K201:K264" si="28">IF(J201="","",(2026-J201))</f>
        <v>24</v>
      </c>
      <c r="L201" s="79" t="str">
        <f>IF(G201="","",IF(COUNTIF($G$5:$G$680,G201)&gt;1,"2重登録","OK"))</f>
        <v>OK</v>
      </c>
      <c r="M201" s="82" t="s">
        <v>315</v>
      </c>
      <c r="N201" s="76"/>
    </row>
    <row r="202" spans="1:15" ht="15" x14ac:dyDescent="0.2">
      <c r="A202" s="85" t="s">
        <v>851</v>
      </c>
      <c r="B202" s="82" t="s">
        <v>575</v>
      </c>
      <c r="C202" s="82" t="s">
        <v>576</v>
      </c>
      <c r="D202" s="82" t="s">
        <v>573</v>
      </c>
      <c r="E202" s="82"/>
      <c r="F202" s="76" t="str">
        <f t="shared" si="17"/>
        <v>し０３</v>
      </c>
      <c r="G202" s="76" t="str">
        <f t="shared" si="27"/>
        <v>岩瀧虹貴</v>
      </c>
      <c r="H202" s="76" t="s">
        <v>1128</v>
      </c>
      <c r="I202" s="76" t="s">
        <v>38</v>
      </c>
      <c r="J202" s="104">
        <v>2005</v>
      </c>
      <c r="K202" s="81">
        <f t="shared" si="28"/>
        <v>21</v>
      </c>
      <c r="L202" s="79" t="str">
        <f>IF(G202="","",IF(COUNTIF($G$5:$G$680,G202)&gt;1,"2重登録","OK"))</f>
        <v>OK</v>
      </c>
      <c r="M202" s="82" t="s">
        <v>315</v>
      </c>
      <c r="N202" s="76"/>
    </row>
    <row r="203" spans="1:15" ht="15" x14ac:dyDescent="0.2">
      <c r="A203" s="82" t="s">
        <v>574</v>
      </c>
      <c r="B203" s="85" t="s">
        <v>359</v>
      </c>
      <c r="C203" s="85" t="s">
        <v>360</v>
      </c>
      <c r="D203" s="82" t="s">
        <v>573</v>
      </c>
      <c r="E203" s="85"/>
      <c r="F203" s="76" t="str">
        <f t="shared" si="17"/>
        <v>し０４</v>
      </c>
      <c r="G203" s="76" t="str">
        <f t="shared" si="27"/>
        <v>梶田純平</v>
      </c>
      <c r="H203" s="76" t="s">
        <v>1128</v>
      </c>
      <c r="I203" s="85" t="s">
        <v>357</v>
      </c>
      <c r="J203" s="85">
        <v>2002</v>
      </c>
      <c r="K203" s="81">
        <f t="shared" si="28"/>
        <v>24</v>
      </c>
      <c r="L203" s="79" t="str">
        <f>IF(G203="","",IF(COUNTIF($G$5:$G$680,G203)&gt;1,"2重登録","OK"))</f>
        <v>OK</v>
      </c>
      <c r="M203" s="85" t="s">
        <v>315</v>
      </c>
      <c r="N203" s="76"/>
    </row>
    <row r="204" spans="1:15" ht="15" x14ac:dyDescent="0.2">
      <c r="A204" s="82" t="s">
        <v>577</v>
      </c>
      <c r="B204" s="85" t="s">
        <v>362</v>
      </c>
      <c r="C204" s="85" t="s">
        <v>363</v>
      </c>
      <c r="D204" s="82" t="s">
        <v>573</v>
      </c>
      <c r="E204" s="85"/>
      <c r="F204" s="76" t="str">
        <f t="shared" si="17"/>
        <v>し０５</v>
      </c>
      <c r="G204" s="76" t="str">
        <f t="shared" si="27"/>
        <v>服部紘樹</v>
      </c>
      <c r="H204" s="76" t="s">
        <v>1128</v>
      </c>
      <c r="I204" s="85" t="s">
        <v>357</v>
      </c>
      <c r="J204" s="85">
        <v>2004</v>
      </c>
      <c r="K204" s="81">
        <f t="shared" si="28"/>
        <v>22</v>
      </c>
      <c r="L204" s="79" t="str">
        <f>IF(G204="","",IF(COUNTIF($G$5:$G$680,G204)&gt;1,"2重登録","OK"))</f>
        <v>OK</v>
      </c>
      <c r="M204" s="85" t="s">
        <v>315</v>
      </c>
      <c r="N204" s="76"/>
    </row>
    <row r="205" spans="1:15" ht="15" x14ac:dyDescent="0.2">
      <c r="A205" s="85" t="s">
        <v>578</v>
      </c>
      <c r="B205" s="85" t="s">
        <v>365</v>
      </c>
      <c r="C205" s="85" t="s">
        <v>366</v>
      </c>
      <c r="D205" s="82" t="s">
        <v>573</v>
      </c>
      <c r="E205" s="85"/>
      <c r="F205" s="76" t="str">
        <f t="shared" si="17"/>
        <v>し０６</v>
      </c>
      <c r="G205" s="76" t="str">
        <f t="shared" si="27"/>
        <v>河越琢真</v>
      </c>
      <c r="H205" s="76" t="s">
        <v>1128</v>
      </c>
      <c r="I205" s="85" t="s">
        <v>357</v>
      </c>
      <c r="J205" s="85">
        <v>2004</v>
      </c>
      <c r="K205" s="81">
        <f t="shared" si="28"/>
        <v>22</v>
      </c>
      <c r="L205" s="79" t="str">
        <f>IF(G205="","",IF(COUNTIF($G$5:$G$680,G205)&gt;1,"2重登録","OK"))</f>
        <v>OK</v>
      </c>
      <c r="M205" s="85" t="s">
        <v>364</v>
      </c>
      <c r="O205" s="1"/>
    </row>
    <row r="206" spans="1:15" ht="15" x14ac:dyDescent="0.2">
      <c r="A206" s="82" t="s">
        <v>579</v>
      </c>
      <c r="B206" s="203" t="s">
        <v>623</v>
      </c>
      <c r="C206" s="203" t="s">
        <v>852</v>
      </c>
      <c r="D206" s="82" t="s">
        <v>573</v>
      </c>
      <c r="E206" s="203"/>
      <c r="F206" s="76" t="str">
        <f t="shared" ref="F206:F272" si="29">A206</f>
        <v>し０７</v>
      </c>
      <c r="G206" s="76" t="str">
        <f t="shared" si="27"/>
        <v>前田唯七</v>
      </c>
      <c r="H206" s="76" t="s">
        <v>1128</v>
      </c>
      <c r="I206" s="133" t="s">
        <v>318</v>
      </c>
      <c r="J206" s="133">
        <v>2006</v>
      </c>
      <c r="K206" s="81">
        <f t="shared" si="28"/>
        <v>20</v>
      </c>
      <c r="L206" s="79" t="str">
        <f>IF(G206="","",IF(COUNTIF($G$5:$G$680,G206)&gt;1,"2重登録","OK"))</f>
        <v>OK</v>
      </c>
      <c r="M206" s="133" t="s">
        <v>361</v>
      </c>
      <c r="O206" s="1"/>
    </row>
    <row r="207" spans="1:15" ht="15" x14ac:dyDescent="0.2">
      <c r="A207" s="82" t="s">
        <v>580</v>
      </c>
      <c r="B207" s="133" t="s">
        <v>853</v>
      </c>
      <c r="C207" s="133" t="s">
        <v>854</v>
      </c>
      <c r="D207" s="82" t="s">
        <v>573</v>
      </c>
      <c r="E207" s="203"/>
      <c r="F207" s="76" t="str">
        <f t="shared" si="29"/>
        <v>し０８</v>
      </c>
      <c r="G207" s="76" t="str">
        <f t="shared" si="27"/>
        <v>八木拓己</v>
      </c>
      <c r="H207" s="76" t="s">
        <v>1128</v>
      </c>
      <c r="I207" s="85" t="s">
        <v>357</v>
      </c>
      <c r="J207" s="133">
        <v>2006</v>
      </c>
      <c r="K207" s="81">
        <f t="shared" si="28"/>
        <v>20</v>
      </c>
      <c r="L207" s="79" t="str">
        <f>IF(G207="","",IF(COUNTIF($G$5:$G$680,G207)&gt;1,"2重登録","OK"))</f>
        <v>OK</v>
      </c>
      <c r="M207" s="82" t="s">
        <v>315</v>
      </c>
      <c r="O207" s="1"/>
    </row>
    <row r="208" spans="1:15" ht="15" x14ac:dyDescent="0.2">
      <c r="A208" s="72"/>
      <c r="B208" s="98">
        <v>8</v>
      </c>
      <c r="C208" s="72"/>
      <c r="D208" s="98" t="s">
        <v>855</v>
      </c>
      <c r="E208" s="73"/>
      <c r="F208" s="88"/>
      <c r="G208" s="72"/>
      <c r="H208" s="72"/>
      <c r="I208" s="72"/>
      <c r="J208" s="74"/>
      <c r="K208" s="81" t="str">
        <f t="shared" si="28"/>
        <v/>
      </c>
      <c r="L208" s="92"/>
      <c r="M208" s="72"/>
      <c r="O208" s="1"/>
    </row>
    <row r="209" spans="1:15" ht="15" x14ac:dyDescent="0.2">
      <c r="A209" s="86" t="s">
        <v>856</v>
      </c>
      <c r="B209" s="77" t="s">
        <v>857</v>
      </c>
      <c r="C209" s="77" t="s">
        <v>858</v>
      </c>
      <c r="D209" s="77" t="s">
        <v>859</v>
      </c>
      <c r="E209" s="78"/>
      <c r="F209" s="76" t="str">
        <f t="shared" si="29"/>
        <v>ふ０１</v>
      </c>
      <c r="G209" s="76" t="str">
        <f t="shared" ref="G209:G231" si="30">B209&amp;C209</f>
        <v>水本敦史</v>
      </c>
      <c r="H209" s="76" t="str">
        <f>D209</f>
        <v>フレンズ</v>
      </c>
      <c r="I209" s="76" t="s">
        <v>357</v>
      </c>
      <c r="J209" s="80">
        <v>1967</v>
      </c>
      <c r="K209" s="81">
        <f>IF(J209="","",(2026-J209))</f>
        <v>59</v>
      </c>
      <c r="L209" s="76" t="str">
        <f t="shared" ref="L209:L231" si="31">IF(G209="","",IF(COUNTIF($G$4:$G$104,G209)&gt;1,"2重登録","OK"))</f>
        <v>OK</v>
      </c>
      <c r="M209" s="76" t="s">
        <v>315</v>
      </c>
      <c r="O209" s="1"/>
    </row>
    <row r="210" spans="1:15" ht="15" x14ac:dyDescent="0.2">
      <c r="A210" s="76" t="s">
        <v>860</v>
      </c>
      <c r="B210" s="76" t="s">
        <v>861</v>
      </c>
      <c r="C210" s="76" t="s">
        <v>862</v>
      </c>
      <c r="D210" s="77" t="s">
        <v>142</v>
      </c>
      <c r="E210" s="78"/>
      <c r="F210" s="76" t="str">
        <f t="shared" si="29"/>
        <v>ふ０２</v>
      </c>
      <c r="G210" s="76" t="str">
        <f t="shared" si="30"/>
        <v>岡本大樹</v>
      </c>
      <c r="H210" s="76" t="s">
        <v>142</v>
      </c>
      <c r="I210" s="76" t="s">
        <v>357</v>
      </c>
      <c r="J210" s="82">
        <v>1982</v>
      </c>
      <c r="K210" s="81">
        <f t="shared" ref="K210:K233" si="32">IF(J210="","",(2026-J210))</f>
        <v>44</v>
      </c>
      <c r="L210" s="76" t="str">
        <f t="shared" si="31"/>
        <v>OK</v>
      </c>
      <c r="M210" s="76" t="s">
        <v>337</v>
      </c>
      <c r="O210" s="1"/>
    </row>
    <row r="211" spans="1:15" s="1" customFormat="1" ht="15.75" customHeight="1" x14ac:dyDescent="0.2">
      <c r="A211" s="76" t="s">
        <v>863</v>
      </c>
      <c r="B211" s="77" t="s">
        <v>864</v>
      </c>
      <c r="C211" s="77" t="s">
        <v>865</v>
      </c>
      <c r="D211" s="77" t="s">
        <v>142</v>
      </c>
      <c r="E211" s="78"/>
      <c r="F211" s="76" t="str">
        <f t="shared" si="29"/>
        <v>ふ０３</v>
      </c>
      <c r="G211" s="76" t="str">
        <f t="shared" si="30"/>
        <v>増田剛士</v>
      </c>
      <c r="H211" s="76" t="s">
        <v>142</v>
      </c>
      <c r="I211" s="76" t="s">
        <v>357</v>
      </c>
      <c r="J211" s="80">
        <v>1976</v>
      </c>
      <c r="K211" s="81">
        <f t="shared" si="32"/>
        <v>50</v>
      </c>
      <c r="L211" s="76" t="str">
        <f t="shared" si="31"/>
        <v>OK</v>
      </c>
      <c r="M211" s="76" t="s">
        <v>315</v>
      </c>
      <c r="N211" s="151"/>
    </row>
    <row r="212" spans="1:15" s="1" customFormat="1" ht="15.75" customHeight="1" x14ac:dyDescent="0.2">
      <c r="A212" s="76" t="s">
        <v>866</v>
      </c>
      <c r="B212" s="76" t="s">
        <v>867</v>
      </c>
      <c r="C212" s="76" t="s">
        <v>868</v>
      </c>
      <c r="D212" s="77" t="s">
        <v>142</v>
      </c>
      <c r="E212" s="78"/>
      <c r="F212" s="76" t="str">
        <f t="shared" si="29"/>
        <v>ふ０４</v>
      </c>
      <c r="G212" s="76" t="str">
        <f t="shared" si="30"/>
        <v>成宮康弘</v>
      </c>
      <c r="H212" s="76" t="s">
        <v>142</v>
      </c>
      <c r="I212" s="76" t="s">
        <v>357</v>
      </c>
      <c r="J212" s="82">
        <v>1970</v>
      </c>
      <c r="K212" s="81">
        <f t="shared" si="32"/>
        <v>56</v>
      </c>
      <c r="L212" s="76" t="str">
        <f t="shared" si="31"/>
        <v>OK</v>
      </c>
      <c r="M212" s="76" t="s">
        <v>315</v>
      </c>
      <c r="N212" s="151"/>
    </row>
    <row r="213" spans="1:15" s="1" customFormat="1" ht="15" x14ac:dyDescent="0.2">
      <c r="A213" s="76" t="s">
        <v>869</v>
      </c>
      <c r="B213" s="77" t="s">
        <v>870</v>
      </c>
      <c r="C213" s="77" t="s">
        <v>871</v>
      </c>
      <c r="D213" s="204" t="s">
        <v>142</v>
      </c>
      <c r="E213" s="110"/>
      <c r="F213" s="76" t="str">
        <f t="shared" si="29"/>
        <v>ふ０５</v>
      </c>
      <c r="G213" s="76" t="str">
        <f t="shared" si="30"/>
        <v>古市卓志</v>
      </c>
      <c r="H213" s="76" t="s">
        <v>142</v>
      </c>
      <c r="I213" s="76" t="s">
        <v>357</v>
      </c>
      <c r="J213" s="80">
        <v>1974</v>
      </c>
      <c r="K213" s="81">
        <f t="shared" si="32"/>
        <v>52</v>
      </c>
      <c r="L213" s="76" t="str">
        <f t="shared" si="31"/>
        <v>OK</v>
      </c>
      <c r="M213" s="76" t="s">
        <v>315</v>
      </c>
      <c r="N213" s="151"/>
    </row>
    <row r="214" spans="1:15" ht="12.75" customHeight="1" x14ac:dyDescent="0.2">
      <c r="A214" s="76" t="s">
        <v>872</v>
      </c>
      <c r="B214" s="96" t="s">
        <v>873</v>
      </c>
      <c r="C214" s="96" t="s">
        <v>874</v>
      </c>
      <c r="D214" s="77" t="s">
        <v>142</v>
      </c>
      <c r="E214" s="78"/>
      <c r="F214" s="76" t="str">
        <f t="shared" si="29"/>
        <v>ふ０６</v>
      </c>
      <c r="G214" s="76" t="str">
        <f t="shared" si="30"/>
        <v>浦嶋博邦</v>
      </c>
      <c r="H214" s="76" t="s">
        <v>142</v>
      </c>
      <c r="I214" s="76" t="s">
        <v>357</v>
      </c>
      <c r="J214" s="80">
        <v>1977</v>
      </c>
      <c r="K214" s="81">
        <f t="shared" si="32"/>
        <v>49</v>
      </c>
      <c r="L214" s="76" t="str">
        <f t="shared" si="31"/>
        <v>OK</v>
      </c>
      <c r="M214" s="83" t="s">
        <v>345</v>
      </c>
      <c r="O214" s="1"/>
    </row>
    <row r="215" spans="1:15" ht="12.75" customHeight="1" x14ac:dyDescent="0.2">
      <c r="A215" s="76" t="s">
        <v>875</v>
      </c>
      <c r="B215" s="77" t="s">
        <v>876</v>
      </c>
      <c r="C215" s="77" t="s">
        <v>877</v>
      </c>
      <c r="D215" s="77" t="s">
        <v>142</v>
      </c>
      <c r="E215" s="78"/>
      <c r="F215" s="76" t="str">
        <f t="shared" si="29"/>
        <v>ふ０７</v>
      </c>
      <c r="G215" s="76" t="str">
        <f t="shared" si="30"/>
        <v>平塚聡</v>
      </c>
      <c r="H215" s="76" t="s">
        <v>142</v>
      </c>
      <c r="I215" s="76" t="s">
        <v>357</v>
      </c>
      <c r="J215" s="80">
        <v>1960</v>
      </c>
      <c r="K215" s="81">
        <f t="shared" si="32"/>
        <v>66</v>
      </c>
      <c r="L215" s="76" t="str">
        <f t="shared" si="31"/>
        <v>OK</v>
      </c>
      <c r="M215" s="76" t="s">
        <v>315</v>
      </c>
      <c r="O215" s="1"/>
    </row>
    <row r="216" spans="1:15" ht="12.75" customHeight="1" x14ac:dyDescent="0.2">
      <c r="A216" s="76" t="s">
        <v>878</v>
      </c>
      <c r="B216" s="76" t="s">
        <v>879</v>
      </c>
      <c r="C216" s="76" t="s">
        <v>880</v>
      </c>
      <c r="D216" s="77" t="s">
        <v>142</v>
      </c>
      <c r="E216" s="78"/>
      <c r="F216" s="76" t="str">
        <f t="shared" si="29"/>
        <v>ふ０８</v>
      </c>
      <c r="G216" s="76" t="str">
        <f t="shared" si="30"/>
        <v>池端誠治</v>
      </c>
      <c r="H216" s="76" t="s">
        <v>142</v>
      </c>
      <c r="I216" s="76" t="s">
        <v>357</v>
      </c>
      <c r="J216" s="82">
        <v>1972</v>
      </c>
      <c r="K216" s="81">
        <f t="shared" si="32"/>
        <v>54</v>
      </c>
      <c r="L216" s="76" t="str">
        <f t="shared" si="31"/>
        <v>OK</v>
      </c>
      <c r="M216" s="76" t="s">
        <v>315</v>
      </c>
      <c r="O216" s="1"/>
    </row>
    <row r="217" spans="1:15" ht="12.75" customHeight="1" x14ac:dyDescent="0.2">
      <c r="A217" s="76" t="s">
        <v>881</v>
      </c>
      <c r="B217" s="77" t="s">
        <v>882</v>
      </c>
      <c r="C217" s="77" t="s">
        <v>883</v>
      </c>
      <c r="D217" s="77" t="s">
        <v>142</v>
      </c>
      <c r="E217" s="78"/>
      <c r="F217" s="76" t="str">
        <f t="shared" si="29"/>
        <v>ふ０９</v>
      </c>
      <c r="G217" s="76" t="str">
        <f t="shared" si="30"/>
        <v>三代康成</v>
      </c>
      <c r="H217" s="76" t="s">
        <v>142</v>
      </c>
      <c r="I217" s="76" t="s">
        <v>357</v>
      </c>
      <c r="J217" s="80">
        <v>1968</v>
      </c>
      <c r="K217" s="81">
        <f t="shared" si="32"/>
        <v>58</v>
      </c>
      <c r="L217" s="76" t="str">
        <f t="shared" si="31"/>
        <v>OK</v>
      </c>
      <c r="M217" s="76" t="s">
        <v>327</v>
      </c>
      <c r="O217" s="1"/>
    </row>
    <row r="218" spans="1:15" ht="12.75" customHeight="1" x14ac:dyDescent="0.2">
      <c r="A218" s="76" t="s">
        <v>884</v>
      </c>
      <c r="B218" s="96" t="s">
        <v>885</v>
      </c>
      <c r="C218" s="96" t="s">
        <v>886</v>
      </c>
      <c r="D218" s="77" t="s">
        <v>142</v>
      </c>
      <c r="E218" s="78"/>
      <c r="F218" s="76" t="str">
        <f t="shared" si="29"/>
        <v>ふ１０</v>
      </c>
      <c r="G218" s="76" t="str">
        <f t="shared" si="30"/>
        <v>井上新</v>
      </c>
      <c r="H218" s="76" t="s">
        <v>142</v>
      </c>
      <c r="I218" s="76" t="s">
        <v>357</v>
      </c>
      <c r="J218" s="80">
        <v>1958</v>
      </c>
      <c r="K218" s="81">
        <f t="shared" si="32"/>
        <v>68</v>
      </c>
      <c r="L218" s="76" t="str">
        <f t="shared" si="31"/>
        <v>OK</v>
      </c>
      <c r="M218" s="76" t="s">
        <v>316</v>
      </c>
      <c r="O218" s="1"/>
    </row>
    <row r="219" spans="1:15" ht="12.75" customHeight="1" x14ac:dyDescent="0.2">
      <c r="A219" s="76" t="s">
        <v>887</v>
      </c>
      <c r="B219" s="77" t="s">
        <v>888</v>
      </c>
      <c r="C219" s="77" t="s">
        <v>889</v>
      </c>
      <c r="D219" s="77" t="s">
        <v>142</v>
      </c>
      <c r="E219" s="214" t="s">
        <v>481</v>
      </c>
      <c r="F219" s="76" t="str">
        <f t="shared" si="29"/>
        <v>ふ１１</v>
      </c>
      <c r="G219" s="76" t="str">
        <f t="shared" si="30"/>
        <v>清水義弘</v>
      </c>
      <c r="H219" s="76" t="s">
        <v>142</v>
      </c>
      <c r="I219" s="76" t="s">
        <v>357</v>
      </c>
      <c r="J219" s="80">
        <v>1952</v>
      </c>
      <c r="K219" s="81">
        <f t="shared" si="32"/>
        <v>74</v>
      </c>
      <c r="L219" s="76" t="str">
        <f t="shared" si="31"/>
        <v>OK</v>
      </c>
      <c r="M219" s="76" t="s">
        <v>327</v>
      </c>
      <c r="O219" s="1"/>
    </row>
    <row r="220" spans="1:15" ht="12.75" customHeight="1" x14ac:dyDescent="0.2">
      <c r="A220" s="76" t="s">
        <v>890</v>
      </c>
      <c r="B220" s="77" t="s">
        <v>891</v>
      </c>
      <c r="C220" s="77" t="s">
        <v>892</v>
      </c>
      <c r="D220" s="77" t="s">
        <v>142</v>
      </c>
      <c r="E220" s="110" t="s">
        <v>481</v>
      </c>
      <c r="F220" s="76" t="str">
        <f t="shared" si="29"/>
        <v>ふ１２</v>
      </c>
      <c r="G220" s="76" t="str">
        <f t="shared" si="30"/>
        <v>福元公道</v>
      </c>
      <c r="H220" s="76" t="s">
        <v>142</v>
      </c>
      <c r="I220" s="76" t="s">
        <v>357</v>
      </c>
      <c r="J220" s="80">
        <v>1949</v>
      </c>
      <c r="K220" s="81">
        <f t="shared" si="32"/>
        <v>77</v>
      </c>
      <c r="L220" s="76" t="str">
        <f t="shared" si="31"/>
        <v>OK</v>
      </c>
      <c r="M220" s="76" t="s">
        <v>337</v>
      </c>
      <c r="O220" s="1"/>
    </row>
    <row r="221" spans="1:15" ht="15" x14ac:dyDescent="0.2">
      <c r="A221" s="76" t="s">
        <v>893</v>
      </c>
      <c r="B221" s="83" t="s">
        <v>894</v>
      </c>
      <c r="C221" s="83" t="s">
        <v>895</v>
      </c>
      <c r="D221" s="77" t="s">
        <v>142</v>
      </c>
      <c r="F221" s="76" t="str">
        <f t="shared" si="29"/>
        <v>ふ１３</v>
      </c>
      <c r="G221" s="76" t="str">
        <f t="shared" si="30"/>
        <v>大野美南</v>
      </c>
      <c r="H221" s="76" t="s">
        <v>142</v>
      </c>
      <c r="I221" s="83" t="s">
        <v>318</v>
      </c>
      <c r="J221" s="80">
        <v>1993</v>
      </c>
      <c r="K221" s="81">
        <f t="shared" si="32"/>
        <v>33</v>
      </c>
      <c r="L221" s="76" t="str">
        <f t="shared" si="31"/>
        <v>OK</v>
      </c>
      <c r="M221" s="76" t="s">
        <v>351</v>
      </c>
      <c r="O221" s="1"/>
    </row>
    <row r="222" spans="1:15" ht="15" x14ac:dyDescent="0.2">
      <c r="A222" s="76" t="s">
        <v>896</v>
      </c>
      <c r="B222" s="83" t="s">
        <v>882</v>
      </c>
      <c r="C222" s="83" t="s">
        <v>897</v>
      </c>
      <c r="D222" s="77" t="s">
        <v>142</v>
      </c>
      <c r="F222" s="76" t="str">
        <f t="shared" si="29"/>
        <v>ふ１４</v>
      </c>
      <c r="G222" s="76" t="str">
        <f t="shared" si="30"/>
        <v>三代梨絵</v>
      </c>
      <c r="H222" s="76" t="s">
        <v>142</v>
      </c>
      <c r="I222" s="83" t="s">
        <v>318</v>
      </c>
      <c r="J222" s="80">
        <v>1976</v>
      </c>
      <c r="K222" s="81">
        <f t="shared" si="32"/>
        <v>50</v>
      </c>
      <c r="L222" s="76" t="str">
        <f t="shared" si="31"/>
        <v>OK</v>
      </c>
      <c r="M222" s="86" t="s">
        <v>327</v>
      </c>
      <c r="O222" s="1"/>
    </row>
    <row r="223" spans="1:15" ht="15" x14ac:dyDescent="0.2">
      <c r="A223" s="76" t="s">
        <v>898</v>
      </c>
      <c r="B223" s="83" t="s">
        <v>891</v>
      </c>
      <c r="C223" s="83" t="s">
        <v>899</v>
      </c>
      <c r="D223" s="77" t="s">
        <v>142</v>
      </c>
      <c r="F223" s="76" t="str">
        <f t="shared" si="29"/>
        <v>ふ１５</v>
      </c>
      <c r="G223" s="76" t="str">
        <f t="shared" si="30"/>
        <v>福元さち</v>
      </c>
      <c r="H223" s="76" t="s">
        <v>142</v>
      </c>
      <c r="I223" s="83" t="s">
        <v>318</v>
      </c>
      <c r="J223" s="80">
        <v>1971</v>
      </c>
      <c r="K223" s="81">
        <f t="shared" si="32"/>
        <v>55</v>
      </c>
      <c r="L223" s="76" t="str">
        <f t="shared" si="31"/>
        <v>OK</v>
      </c>
      <c r="M223" s="76" t="s">
        <v>337</v>
      </c>
      <c r="O223" s="1"/>
    </row>
    <row r="224" spans="1:15" ht="15" x14ac:dyDescent="0.2">
      <c r="A224" s="76" t="s">
        <v>900</v>
      </c>
      <c r="B224" s="83" t="s">
        <v>901</v>
      </c>
      <c r="C224" s="83" t="s">
        <v>902</v>
      </c>
      <c r="D224" s="77" t="s">
        <v>142</v>
      </c>
      <c r="F224" s="76" t="str">
        <f t="shared" si="29"/>
        <v>ふ１６</v>
      </c>
      <c r="G224" s="76" t="str">
        <f t="shared" si="30"/>
        <v>筒井珠世</v>
      </c>
      <c r="H224" s="76" t="s">
        <v>142</v>
      </c>
      <c r="I224" s="83" t="s">
        <v>318</v>
      </c>
      <c r="J224" s="80">
        <v>1967</v>
      </c>
      <c r="K224" s="81">
        <f t="shared" si="32"/>
        <v>59</v>
      </c>
      <c r="L224" s="76" t="str">
        <f t="shared" si="31"/>
        <v>OK</v>
      </c>
      <c r="M224" s="76" t="s">
        <v>320</v>
      </c>
      <c r="O224" s="1"/>
    </row>
    <row r="225" spans="1:15" ht="15" x14ac:dyDescent="0.2">
      <c r="A225" s="76" t="s">
        <v>903</v>
      </c>
      <c r="B225" s="83" t="s">
        <v>904</v>
      </c>
      <c r="C225" s="83" t="s">
        <v>905</v>
      </c>
      <c r="D225" s="77" t="s">
        <v>142</v>
      </c>
      <c r="F225" s="76" t="str">
        <f t="shared" si="29"/>
        <v>ふ１７</v>
      </c>
      <c r="G225" s="76" t="str">
        <f t="shared" si="30"/>
        <v>栗田智里</v>
      </c>
      <c r="H225" s="76" t="s">
        <v>142</v>
      </c>
      <c r="I225" s="83" t="s">
        <v>318</v>
      </c>
      <c r="J225" s="80">
        <v>1978</v>
      </c>
      <c r="K225" s="81">
        <f t="shared" si="32"/>
        <v>48</v>
      </c>
      <c r="L225" s="76" t="str">
        <f t="shared" si="31"/>
        <v>OK</v>
      </c>
      <c r="M225" s="76" t="s">
        <v>1129</v>
      </c>
      <c r="O225" s="1"/>
    </row>
    <row r="226" spans="1:15" ht="15" x14ac:dyDescent="0.2">
      <c r="A226" s="76" t="s">
        <v>906</v>
      </c>
      <c r="B226" s="83" t="s">
        <v>907</v>
      </c>
      <c r="C226" s="83" t="s">
        <v>908</v>
      </c>
      <c r="D226" s="77" t="s">
        <v>142</v>
      </c>
      <c r="F226" s="76" t="str">
        <f t="shared" si="29"/>
        <v>ふ１８</v>
      </c>
      <c r="G226" s="76" t="str">
        <f t="shared" si="30"/>
        <v>柏木貴子</v>
      </c>
      <c r="H226" s="76" t="s">
        <v>142</v>
      </c>
      <c r="I226" s="83" t="s">
        <v>318</v>
      </c>
      <c r="J226" s="80">
        <v>1974</v>
      </c>
      <c r="K226" s="81">
        <f t="shared" si="32"/>
        <v>52</v>
      </c>
      <c r="L226" s="76" t="str">
        <f t="shared" si="31"/>
        <v>OK</v>
      </c>
      <c r="M226" s="76" t="s">
        <v>323</v>
      </c>
      <c r="O226" s="1"/>
    </row>
    <row r="227" spans="1:15" ht="15" x14ac:dyDescent="0.2">
      <c r="A227" s="76" t="s">
        <v>909</v>
      </c>
      <c r="B227" s="83" t="s">
        <v>910</v>
      </c>
      <c r="C227" s="83" t="s">
        <v>911</v>
      </c>
      <c r="D227" s="77" t="s">
        <v>142</v>
      </c>
      <c r="F227" s="76" t="str">
        <f t="shared" si="29"/>
        <v>ふ１９</v>
      </c>
      <c r="G227" s="76" t="str">
        <f t="shared" si="30"/>
        <v>出縄久子</v>
      </c>
      <c r="H227" s="76" t="s">
        <v>142</v>
      </c>
      <c r="I227" s="83" t="s">
        <v>318</v>
      </c>
      <c r="J227" s="80">
        <v>1965</v>
      </c>
      <c r="K227" s="81">
        <f t="shared" si="32"/>
        <v>61</v>
      </c>
      <c r="L227" s="76" t="str">
        <f t="shared" si="31"/>
        <v>OK</v>
      </c>
      <c r="M227" s="76" t="s">
        <v>1115</v>
      </c>
      <c r="O227" s="1"/>
    </row>
    <row r="228" spans="1:15" s="1" customFormat="1" ht="15" x14ac:dyDescent="0.2">
      <c r="A228" s="76" t="s">
        <v>912</v>
      </c>
      <c r="B228" s="83" t="s">
        <v>913</v>
      </c>
      <c r="C228" s="83" t="s">
        <v>914</v>
      </c>
      <c r="D228" s="77" t="s">
        <v>142</v>
      </c>
      <c r="E228" s="113"/>
      <c r="F228" s="76" t="str">
        <f t="shared" si="29"/>
        <v>ふ２０</v>
      </c>
      <c r="G228" s="76" t="str">
        <f t="shared" si="30"/>
        <v>吉岡京子</v>
      </c>
      <c r="H228" s="76" t="s">
        <v>142</v>
      </c>
      <c r="I228" s="83" t="s">
        <v>318</v>
      </c>
      <c r="J228" s="80">
        <v>1959</v>
      </c>
      <c r="K228" s="81">
        <f t="shared" si="32"/>
        <v>67</v>
      </c>
      <c r="L228" s="76" t="str">
        <f t="shared" si="31"/>
        <v>OK</v>
      </c>
      <c r="M228" s="76" t="s">
        <v>317</v>
      </c>
      <c r="N228" s="151"/>
    </row>
    <row r="229" spans="1:15" s="1" customFormat="1" ht="15" x14ac:dyDescent="0.2">
      <c r="A229" s="86" t="s">
        <v>915</v>
      </c>
      <c r="B229" s="87" t="s">
        <v>415</v>
      </c>
      <c r="C229" s="87" t="s">
        <v>916</v>
      </c>
      <c r="D229" s="86" t="s">
        <v>142</v>
      </c>
      <c r="E229" s="110"/>
      <c r="F229" s="76" t="str">
        <f t="shared" si="29"/>
        <v>ふ２１</v>
      </c>
      <c r="G229" s="76" t="str">
        <f t="shared" si="30"/>
        <v>森千代美</v>
      </c>
      <c r="H229" s="86" t="s">
        <v>142</v>
      </c>
      <c r="I229" s="87" t="s">
        <v>318</v>
      </c>
      <c r="J229" s="85">
        <v>1958</v>
      </c>
      <c r="K229" s="81">
        <f t="shared" si="32"/>
        <v>68</v>
      </c>
      <c r="L229" s="76" t="str">
        <f t="shared" si="31"/>
        <v>OK</v>
      </c>
      <c r="M229" s="86" t="s">
        <v>352</v>
      </c>
      <c r="N229" s="151"/>
    </row>
    <row r="230" spans="1:15" s="1" customFormat="1" ht="15" x14ac:dyDescent="0.2">
      <c r="A230" s="86" t="s">
        <v>917</v>
      </c>
      <c r="B230" s="87" t="s">
        <v>918</v>
      </c>
      <c r="C230" s="87" t="s">
        <v>919</v>
      </c>
      <c r="D230" s="86" t="s">
        <v>142</v>
      </c>
      <c r="E230" s="86"/>
      <c r="F230" s="76" t="str">
        <f t="shared" si="29"/>
        <v>ふ２２</v>
      </c>
      <c r="G230" s="76" t="str">
        <f t="shared" si="30"/>
        <v>山﨑暢代</v>
      </c>
      <c r="H230" s="86" t="s">
        <v>142</v>
      </c>
      <c r="I230" s="87" t="s">
        <v>318</v>
      </c>
      <c r="J230" s="85">
        <v>1968</v>
      </c>
      <c r="K230" s="81">
        <f t="shared" si="32"/>
        <v>58</v>
      </c>
      <c r="L230" s="76" t="str">
        <f t="shared" si="31"/>
        <v>OK</v>
      </c>
      <c r="M230" s="86" t="s">
        <v>315</v>
      </c>
      <c r="N230" s="151"/>
    </row>
    <row r="231" spans="1:15" s="1" customFormat="1" ht="15" x14ac:dyDescent="0.2">
      <c r="A231" s="86" t="s">
        <v>920</v>
      </c>
      <c r="B231" s="87" t="s">
        <v>626</v>
      </c>
      <c r="C231" s="87" t="s">
        <v>627</v>
      </c>
      <c r="D231" s="86" t="s">
        <v>142</v>
      </c>
      <c r="E231" s="78" t="s">
        <v>481</v>
      </c>
      <c r="F231" s="76" t="str">
        <f t="shared" si="29"/>
        <v>ふ２３</v>
      </c>
      <c r="G231" s="76" t="str">
        <f t="shared" si="30"/>
        <v>堀部品子</v>
      </c>
      <c r="H231" s="86" t="s">
        <v>142</v>
      </c>
      <c r="I231" s="87" t="s">
        <v>318</v>
      </c>
      <c r="J231" s="85">
        <v>1951</v>
      </c>
      <c r="K231" s="81">
        <f t="shared" si="32"/>
        <v>75</v>
      </c>
      <c r="L231" s="76" t="str">
        <f t="shared" si="31"/>
        <v>OK</v>
      </c>
      <c r="M231" s="87" t="s">
        <v>345</v>
      </c>
      <c r="N231" s="151"/>
    </row>
    <row r="232" spans="1:15" s="1" customFormat="1" ht="15" x14ac:dyDescent="0.2">
      <c r="A232" s="86" t="s">
        <v>923</v>
      </c>
      <c r="B232" s="87" t="s">
        <v>384</v>
      </c>
      <c r="C232" s="87" t="s">
        <v>922</v>
      </c>
      <c r="D232" s="86" t="s">
        <v>142</v>
      </c>
      <c r="E232" s="78"/>
      <c r="F232" s="76" t="str">
        <f>A232</f>
        <v>ふ２４</v>
      </c>
      <c r="G232" s="76" t="str">
        <f>B232&amp;C232</f>
        <v>山本順子</v>
      </c>
      <c r="H232" s="86" t="s">
        <v>142</v>
      </c>
      <c r="I232" s="87" t="s">
        <v>318</v>
      </c>
      <c r="J232" s="85">
        <v>1973</v>
      </c>
      <c r="K232" s="81">
        <f t="shared" si="32"/>
        <v>53</v>
      </c>
      <c r="L232" s="76" t="str">
        <f>IF(G232="","",IF(COUNTIF($G$4:$G$104,G232)&gt;1,"2重登録","OK"))</f>
        <v>OK</v>
      </c>
      <c r="M232" s="86" t="s">
        <v>327</v>
      </c>
      <c r="N232" s="151"/>
    </row>
    <row r="233" spans="1:15" s="1" customFormat="1" ht="15" x14ac:dyDescent="0.2">
      <c r="A233" s="86" t="s">
        <v>921</v>
      </c>
      <c r="B233" s="108" t="s">
        <v>441</v>
      </c>
      <c r="C233" s="108" t="s">
        <v>924</v>
      </c>
      <c r="D233" s="86" t="s">
        <v>142</v>
      </c>
      <c r="E233" s="78"/>
      <c r="F233" s="76" t="str">
        <f>A233</f>
        <v>ふ２５</v>
      </c>
      <c r="G233" s="76" t="str">
        <f>B233&amp;C233</f>
        <v>辻義規</v>
      </c>
      <c r="H233" s="86" t="s">
        <v>142</v>
      </c>
      <c r="I233" s="76" t="s">
        <v>357</v>
      </c>
      <c r="J233" s="85">
        <v>1973</v>
      </c>
      <c r="K233" s="81">
        <f t="shared" si="32"/>
        <v>53</v>
      </c>
      <c r="L233" s="76" t="str">
        <f>IF(G233="","",IF(COUNTIF($G$4:$G$104,G233)&gt;1,"2重登録","OK"))</f>
        <v>OK</v>
      </c>
      <c r="M233" s="86" t="s">
        <v>315</v>
      </c>
      <c r="N233" s="151"/>
    </row>
    <row r="234" spans="1:15" s="1" customFormat="1" ht="15" x14ac:dyDescent="0.2">
      <c r="A234" s="114"/>
      <c r="B234" s="98">
        <v>9</v>
      </c>
      <c r="C234" s="115"/>
      <c r="D234" s="114" t="s">
        <v>925</v>
      </c>
      <c r="E234" s="73"/>
      <c r="F234" s="88"/>
      <c r="G234" s="114"/>
      <c r="H234" s="114"/>
      <c r="I234" s="115"/>
      <c r="J234" s="116"/>
      <c r="K234" s="81" t="str">
        <f t="shared" si="28"/>
        <v/>
      </c>
      <c r="L234" s="117"/>
      <c r="M234" s="114"/>
      <c r="N234" s="151"/>
    </row>
    <row r="235" spans="1:15" s="1" customFormat="1" ht="15" x14ac:dyDescent="0.2">
      <c r="A235" s="118" t="s">
        <v>926</v>
      </c>
      <c r="B235" s="119" t="s">
        <v>421</v>
      </c>
      <c r="C235" s="119" t="s">
        <v>422</v>
      </c>
      <c r="D235" s="120" t="s">
        <v>187</v>
      </c>
      <c r="E235" s="121"/>
      <c r="F235" s="76" t="str">
        <f t="shared" si="29"/>
        <v>う０１</v>
      </c>
      <c r="G235" s="76" t="str">
        <f t="shared" ref="G235:G286" si="33">B235&amp;C235</f>
        <v>岩花功</v>
      </c>
      <c r="H235" s="120" t="s">
        <v>420</v>
      </c>
      <c r="I235" s="120" t="s">
        <v>38</v>
      </c>
      <c r="J235" s="122">
        <v>1962</v>
      </c>
      <c r="K235" s="81">
        <f>K209</f>
        <v>59</v>
      </c>
      <c r="L235" s="79" t="str">
        <f>IF(G235="","",IF(COUNTIF($G$8:$G$402,G235)&gt;1,"2重登録","OK"))</f>
        <v>OK</v>
      </c>
      <c r="M235" s="123" t="s">
        <v>352</v>
      </c>
      <c r="N235" s="76"/>
    </row>
    <row r="236" spans="1:15" s="1" customFormat="1" ht="15" x14ac:dyDescent="0.2">
      <c r="A236" s="118" t="s">
        <v>927</v>
      </c>
      <c r="B236" s="119" t="s">
        <v>423</v>
      </c>
      <c r="C236" s="119" t="s">
        <v>400</v>
      </c>
      <c r="D236" s="120" t="s">
        <v>187</v>
      </c>
      <c r="E236" s="121"/>
      <c r="F236" s="76" t="str">
        <f t="shared" si="29"/>
        <v>う０２</v>
      </c>
      <c r="G236" s="76" t="str">
        <f t="shared" si="33"/>
        <v>牛道雄介</v>
      </c>
      <c r="H236" s="120" t="s">
        <v>420</v>
      </c>
      <c r="I236" s="77" t="s">
        <v>38</v>
      </c>
      <c r="J236" s="124">
        <v>1978</v>
      </c>
      <c r="K236" s="81">
        <f t="shared" si="28"/>
        <v>48</v>
      </c>
      <c r="L236" s="79" t="str">
        <f>IF(G236="","",IF(COUNTIF($G$8:$G$402,G236)&gt;1,"2重登録","OK"))</f>
        <v>OK</v>
      </c>
      <c r="M236" s="125" t="s">
        <v>319</v>
      </c>
      <c r="N236" s="76"/>
    </row>
    <row r="237" spans="1:15" s="1" customFormat="1" ht="15" x14ac:dyDescent="0.2">
      <c r="A237" s="118" t="s">
        <v>188</v>
      </c>
      <c r="B237" s="119" t="s">
        <v>928</v>
      </c>
      <c r="C237" s="119" t="s">
        <v>929</v>
      </c>
      <c r="D237" s="120" t="s">
        <v>187</v>
      </c>
      <c r="E237" s="121"/>
      <c r="F237" s="76" t="str">
        <f t="shared" si="29"/>
        <v>う０３</v>
      </c>
      <c r="G237" s="76" t="str">
        <f t="shared" si="33"/>
        <v>久保田勉</v>
      </c>
      <c r="H237" s="120" t="s">
        <v>420</v>
      </c>
      <c r="I237" s="77" t="s">
        <v>38</v>
      </c>
      <c r="J237" s="124">
        <v>1967</v>
      </c>
      <c r="K237" s="81">
        <f t="shared" si="28"/>
        <v>59</v>
      </c>
      <c r="L237" s="79" t="str">
        <f>IF(G237="","",IF(COUNTIF($G$8:$G$402,G237)&gt;1,"2重登録","OK"))</f>
        <v>OK</v>
      </c>
      <c r="M237" s="125" t="s">
        <v>1115</v>
      </c>
      <c r="N237" s="76"/>
    </row>
    <row r="238" spans="1:15" s="1" customFormat="1" ht="15" x14ac:dyDescent="0.2">
      <c r="A238" s="118" t="s">
        <v>189</v>
      </c>
      <c r="B238" s="126" t="s">
        <v>424</v>
      </c>
      <c r="C238" s="126" t="s">
        <v>425</v>
      </c>
      <c r="D238" s="120" t="s">
        <v>187</v>
      </c>
      <c r="E238" s="121"/>
      <c r="F238" s="76" t="str">
        <f t="shared" si="29"/>
        <v>う０４</v>
      </c>
      <c r="G238" s="76" t="str">
        <f t="shared" si="33"/>
        <v>小倉俊郎</v>
      </c>
      <c r="H238" s="120" t="s">
        <v>420</v>
      </c>
      <c r="I238" s="76" t="s">
        <v>38</v>
      </c>
      <c r="J238" s="82">
        <v>1959</v>
      </c>
      <c r="K238" s="81">
        <f t="shared" si="28"/>
        <v>67</v>
      </c>
      <c r="L238" s="79" t="str">
        <f>IF(G238="","",IF(COUNTIF($G$8:$G$402,G238)&gt;1,"2重登録","OK"))</f>
        <v>OK</v>
      </c>
      <c r="M238" s="76" t="s">
        <v>351</v>
      </c>
      <c r="N238" s="76"/>
      <c r="O238" s="61"/>
    </row>
    <row r="239" spans="1:15" s="1" customFormat="1" ht="15" x14ac:dyDescent="0.2">
      <c r="A239" s="118" t="s">
        <v>190</v>
      </c>
      <c r="B239" s="205" t="s">
        <v>930</v>
      </c>
      <c r="C239" s="205" t="s">
        <v>931</v>
      </c>
      <c r="D239" s="120" t="s">
        <v>187</v>
      </c>
      <c r="E239" s="121"/>
      <c r="F239" s="76" t="str">
        <f t="shared" si="29"/>
        <v>う０５</v>
      </c>
      <c r="G239" s="76" t="str">
        <f t="shared" si="33"/>
        <v>垣内義則</v>
      </c>
      <c r="H239" s="120" t="s">
        <v>420</v>
      </c>
      <c r="I239" s="77" t="s">
        <v>38</v>
      </c>
      <c r="J239" s="124">
        <v>1972</v>
      </c>
      <c r="K239" s="81">
        <f t="shared" si="28"/>
        <v>54</v>
      </c>
      <c r="L239" s="79" t="str">
        <f>IF(G239="","",IF(COUNTIF($G$8:$G$402,G239)&gt;1,"2重登録","OK"))</f>
        <v>OK</v>
      </c>
      <c r="M239" s="127" t="s">
        <v>62</v>
      </c>
      <c r="N239" s="76"/>
      <c r="O239" s="61"/>
    </row>
    <row r="240" spans="1:15" s="1" customFormat="1" ht="15" x14ac:dyDescent="0.2">
      <c r="A240" s="118" t="s">
        <v>191</v>
      </c>
      <c r="B240" s="128" t="s">
        <v>426</v>
      </c>
      <c r="C240" s="128" t="s">
        <v>427</v>
      </c>
      <c r="D240" s="120" t="s">
        <v>187</v>
      </c>
      <c r="E240" s="121"/>
      <c r="F240" s="76" t="str">
        <f t="shared" si="29"/>
        <v>う０６</v>
      </c>
      <c r="G240" s="76" t="str">
        <f t="shared" si="33"/>
        <v>片岡一寿</v>
      </c>
      <c r="H240" s="120" t="s">
        <v>420</v>
      </c>
      <c r="I240" s="77" t="s">
        <v>38</v>
      </c>
      <c r="J240" s="124">
        <v>1971</v>
      </c>
      <c r="K240" s="81">
        <f t="shared" si="28"/>
        <v>55</v>
      </c>
      <c r="L240" s="79" t="str">
        <f>IF(G240="","",IF(COUNTIF($G$8:$G$402,G240)&gt;1,"2重登録","OK"))</f>
        <v>OK</v>
      </c>
      <c r="M240" s="125" t="s">
        <v>351</v>
      </c>
      <c r="N240" s="76"/>
      <c r="O240" s="61"/>
    </row>
    <row r="241" spans="1:15" s="1" customFormat="1" ht="15" x14ac:dyDescent="0.2">
      <c r="A241" s="118" t="s">
        <v>192</v>
      </c>
      <c r="B241" s="119" t="s">
        <v>428</v>
      </c>
      <c r="C241" s="119" t="s">
        <v>429</v>
      </c>
      <c r="D241" s="120" t="s">
        <v>187</v>
      </c>
      <c r="E241" s="121"/>
      <c r="F241" s="76" t="str">
        <f t="shared" si="29"/>
        <v>う０７</v>
      </c>
      <c r="G241" s="76" t="str">
        <f t="shared" si="33"/>
        <v>亀井皓太</v>
      </c>
      <c r="H241" s="120" t="s">
        <v>420</v>
      </c>
      <c r="I241" s="120" t="s">
        <v>38</v>
      </c>
      <c r="J241" s="129">
        <v>2003</v>
      </c>
      <c r="K241" s="81">
        <f t="shared" si="28"/>
        <v>23</v>
      </c>
      <c r="L241" s="107" t="str">
        <f>IF(G241="","",IF(COUNTIF($G$8:$G$402,G241)&gt;1,"2重登録","OK"))</f>
        <v>OK</v>
      </c>
      <c r="M241" s="127" t="s">
        <v>62</v>
      </c>
      <c r="N241" s="76"/>
      <c r="O241" s="61"/>
    </row>
    <row r="242" spans="1:15" s="1" customFormat="1" ht="15" x14ac:dyDescent="0.2">
      <c r="A242" s="118" t="s">
        <v>193</v>
      </c>
      <c r="B242" s="205" t="s">
        <v>428</v>
      </c>
      <c r="C242" s="205" t="s">
        <v>932</v>
      </c>
      <c r="D242" s="120" t="s">
        <v>187</v>
      </c>
      <c r="E242" s="121"/>
      <c r="F242" s="76" t="str">
        <f t="shared" si="29"/>
        <v>う０８</v>
      </c>
      <c r="G242" s="76" t="str">
        <f t="shared" si="33"/>
        <v>亀井雅嗣</v>
      </c>
      <c r="H242" s="120" t="s">
        <v>420</v>
      </c>
      <c r="I242" s="120" t="s">
        <v>38</v>
      </c>
      <c r="J242" s="129">
        <v>1970</v>
      </c>
      <c r="K242" s="81">
        <f t="shared" si="28"/>
        <v>56</v>
      </c>
      <c r="L242" s="76" t="str">
        <f>IF(G242="","",IF(COUNTIF($G$8:$G$402,G242)&gt;1,"2重登録","OK"))</f>
        <v>OK</v>
      </c>
      <c r="M242" s="127" t="s">
        <v>62</v>
      </c>
      <c r="N242" s="76"/>
      <c r="O242" s="61"/>
    </row>
    <row r="243" spans="1:15" s="1" customFormat="1" ht="15" x14ac:dyDescent="0.2">
      <c r="A243" s="118" t="s">
        <v>194</v>
      </c>
      <c r="B243" s="126" t="s">
        <v>430</v>
      </c>
      <c r="C243" s="126" t="s">
        <v>431</v>
      </c>
      <c r="D243" s="120" t="s">
        <v>187</v>
      </c>
      <c r="E243" s="121"/>
      <c r="F243" s="76" t="str">
        <f t="shared" si="29"/>
        <v>う０９</v>
      </c>
      <c r="G243" s="76" t="str">
        <f t="shared" si="33"/>
        <v>土肥将博</v>
      </c>
      <c r="H243" s="120" t="s">
        <v>420</v>
      </c>
      <c r="I243" s="77" t="s">
        <v>38</v>
      </c>
      <c r="J243" s="130">
        <v>1964</v>
      </c>
      <c r="K243" s="81">
        <f t="shared" si="28"/>
        <v>62</v>
      </c>
      <c r="L243" s="76" t="str">
        <f>IF(G243="","",IF(COUNTIF($G$8:$G$402,G243)&gt;1,"2重登録","OK"))</f>
        <v>OK</v>
      </c>
      <c r="M243" s="131" t="s">
        <v>327</v>
      </c>
      <c r="N243" s="76"/>
      <c r="O243" s="61"/>
    </row>
    <row r="244" spans="1:15" s="1" customFormat="1" ht="15" x14ac:dyDescent="0.2">
      <c r="A244" s="118" t="s">
        <v>195</v>
      </c>
      <c r="B244" s="205" t="s">
        <v>415</v>
      </c>
      <c r="C244" s="205" t="s">
        <v>933</v>
      </c>
      <c r="D244" s="120" t="s">
        <v>187</v>
      </c>
      <c r="E244" s="121"/>
      <c r="F244" s="76" t="str">
        <f t="shared" si="29"/>
        <v>う１０</v>
      </c>
      <c r="G244" s="76" t="str">
        <f t="shared" si="33"/>
        <v>森寿人</v>
      </c>
      <c r="H244" s="120" t="s">
        <v>420</v>
      </c>
      <c r="I244" s="77" t="s">
        <v>38</v>
      </c>
      <c r="J244" s="80">
        <v>1978</v>
      </c>
      <c r="K244" s="81">
        <f t="shared" si="28"/>
        <v>48</v>
      </c>
      <c r="L244" s="76" t="str">
        <f>IF(G244="","",IF(COUNTIF($G$8:$G$402,G244)&gt;1,"2重登録","OK"))</f>
        <v>OK</v>
      </c>
      <c r="M244" s="76" t="s">
        <v>315</v>
      </c>
      <c r="N244" s="151"/>
      <c r="O244" s="61"/>
    </row>
    <row r="245" spans="1:15" s="1" customFormat="1" ht="15" x14ac:dyDescent="0.2">
      <c r="A245" s="118" t="s">
        <v>196</v>
      </c>
      <c r="B245" s="97" t="s">
        <v>415</v>
      </c>
      <c r="C245" s="97" t="s">
        <v>934</v>
      </c>
      <c r="D245" s="120" t="s">
        <v>187</v>
      </c>
      <c r="E245" s="121"/>
      <c r="F245" s="76" t="str">
        <f t="shared" si="29"/>
        <v>う１１</v>
      </c>
      <c r="G245" s="76" t="str">
        <f t="shared" si="33"/>
        <v>森健一</v>
      </c>
      <c r="H245" s="120" t="s">
        <v>420</v>
      </c>
      <c r="I245" s="77" t="s">
        <v>38</v>
      </c>
      <c r="J245" s="124">
        <v>1971</v>
      </c>
      <c r="K245" s="81">
        <f t="shared" si="28"/>
        <v>55</v>
      </c>
      <c r="L245" s="79" t="str">
        <f>IF(G245="","",IF(COUNTIF($G$8:$G$402,G245)&gt;1,"2重登録","OK"))</f>
        <v>OK</v>
      </c>
      <c r="M245" s="125" t="s">
        <v>351</v>
      </c>
      <c r="N245" s="76"/>
      <c r="O245" s="61"/>
    </row>
    <row r="246" spans="1:15" s="1" customFormat="1" ht="15" x14ac:dyDescent="0.2">
      <c r="A246" s="118" t="s">
        <v>197</v>
      </c>
      <c r="B246" s="97" t="s">
        <v>415</v>
      </c>
      <c r="C246" s="97" t="s">
        <v>935</v>
      </c>
      <c r="D246" s="120" t="s">
        <v>187</v>
      </c>
      <c r="E246" s="121"/>
      <c r="F246" s="76" t="str">
        <f t="shared" si="29"/>
        <v>う１２</v>
      </c>
      <c r="G246" s="76" t="str">
        <f t="shared" si="33"/>
        <v>森皓輝</v>
      </c>
      <c r="H246" s="120" t="s">
        <v>420</v>
      </c>
      <c r="I246" s="76" t="s">
        <v>357</v>
      </c>
      <c r="J246" s="124">
        <v>1998</v>
      </c>
      <c r="K246" s="81">
        <f t="shared" si="28"/>
        <v>28</v>
      </c>
      <c r="L246" s="76" t="str">
        <f>IF(G246="","",IF(COUNTIF($G$8:$G$402,G246)&gt;1,"2重登録","OK"))</f>
        <v>OK</v>
      </c>
      <c r="M246" s="125" t="s">
        <v>352</v>
      </c>
      <c r="N246" s="151"/>
      <c r="O246" s="61"/>
    </row>
    <row r="247" spans="1:15" s="1" customFormat="1" ht="15" x14ac:dyDescent="0.2">
      <c r="A247" s="118" t="s">
        <v>198</v>
      </c>
      <c r="B247" s="128" t="s">
        <v>384</v>
      </c>
      <c r="C247" s="128" t="s">
        <v>432</v>
      </c>
      <c r="D247" s="120" t="s">
        <v>187</v>
      </c>
      <c r="E247" s="121"/>
      <c r="F247" s="76" t="str">
        <f t="shared" si="29"/>
        <v>う１３</v>
      </c>
      <c r="G247" s="76" t="str">
        <f t="shared" si="33"/>
        <v>山本昌紀</v>
      </c>
      <c r="H247" s="120" t="s">
        <v>420</v>
      </c>
      <c r="I247" s="77" t="s">
        <v>38</v>
      </c>
      <c r="J247" s="133">
        <v>1970</v>
      </c>
      <c r="K247" s="81">
        <f t="shared" si="28"/>
        <v>56</v>
      </c>
      <c r="L247" s="76" t="str">
        <f>IF(G247="","",IF(COUNTIF($G$8:$G$402,G247)&gt;1,"2重登録","OK"))</f>
        <v>OK</v>
      </c>
      <c r="M247" s="108" t="s">
        <v>352</v>
      </c>
      <c r="N247" s="76"/>
      <c r="O247" s="61"/>
    </row>
    <row r="248" spans="1:15" s="1" customFormat="1" ht="15" x14ac:dyDescent="0.2">
      <c r="A248" s="118" t="s">
        <v>199</v>
      </c>
      <c r="B248" s="128" t="s">
        <v>384</v>
      </c>
      <c r="C248" s="128" t="s">
        <v>433</v>
      </c>
      <c r="D248" s="120" t="s">
        <v>187</v>
      </c>
      <c r="E248" s="121"/>
      <c r="F248" s="76" t="str">
        <f t="shared" si="29"/>
        <v>う１４</v>
      </c>
      <c r="G248" s="76" t="str">
        <f t="shared" si="33"/>
        <v>山本浩之</v>
      </c>
      <c r="H248" s="120" t="s">
        <v>420</v>
      </c>
      <c r="I248" s="77" t="s">
        <v>38</v>
      </c>
      <c r="J248" s="124">
        <v>1967</v>
      </c>
      <c r="K248" s="81">
        <f t="shared" si="28"/>
        <v>59</v>
      </c>
      <c r="L248" s="76" t="str">
        <f>IF(G248="","",IF(COUNTIF($G$8:$G$402,G248)&gt;1,"2重登録","OK"))</f>
        <v>OK</v>
      </c>
      <c r="M248" s="123" t="s">
        <v>352</v>
      </c>
      <c r="N248" s="76"/>
      <c r="O248" s="61"/>
    </row>
    <row r="249" spans="1:15" s="1" customFormat="1" ht="15" x14ac:dyDescent="0.2">
      <c r="A249" s="118" t="s">
        <v>200</v>
      </c>
      <c r="B249" s="134" t="s">
        <v>434</v>
      </c>
      <c r="C249" s="134" t="s">
        <v>204</v>
      </c>
      <c r="D249" s="120" t="s">
        <v>187</v>
      </c>
      <c r="E249" s="121"/>
      <c r="F249" s="76" t="str">
        <f t="shared" si="29"/>
        <v>う１５</v>
      </c>
      <c r="G249" s="76" t="str">
        <f t="shared" si="33"/>
        <v>吉村淳</v>
      </c>
      <c r="H249" s="120" t="s">
        <v>420</v>
      </c>
      <c r="I249" s="77" t="s">
        <v>38</v>
      </c>
      <c r="J249" s="124">
        <v>1976</v>
      </c>
      <c r="K249" s="81">
        <f t="shared" si="28"/>
        <v>50</v>
      </c>
      <c r="L249" s="76" t="str">
        <f>IF(G249="","",IF(COUNTIF($G$8:$G$402,G249)&gt;1,"2重登録","OK"))</f>
        <v>OK</v>
      </c>
      <c r="M249" s="123" t="s">
        <v>323</v>
      </c>
      <c r="N249" s="76"/>
      <c r="O249" s="61"/>
    </row>
    <row r="250" spans="1:15" s="1" customFormat="1" ht="15" x14ac:dyDescent="0.2">
      <c r="A250" s="118" t="s">
        <v>201</v>
      </c>
      <c r="B250" s="126" t="s">
        <v>435</v>
      </c>
      <c r="C250" s="126" t="s">
        <v>436</v>
      </c>
      <c r="D250" s="120" t="s">
        <v>187</v>
      </c>
      <c r="E250" s="121"/>
      <c r="F250" s="76" t="str">
        <f t="shared" si="29"/>
        <v>う１６</v>
      </c>
      <c r="G250" s="76" t="str">
        <f t="shared" si="33"/>
        <v>脇野佳邦</v>
      </c>
      <c r="H250" s="120" t="s">
        <v>420</v>
      </c>
      <c r="I250" s="77" t="s">
        <v>38</v>
      </c>
      <c r="J250" s="124">
        <v>1973</v>
      </c>
      <c r="K250" s="81">
        <f t="shared" si="28"/>
        <v>53</v>
      </c>
      <c r="L250" s="76" t="str">
        <f>IF(G250="","",IF(COUNTIF($G$8:$G$402,G250)&gt;1,"2重登録","OK"))</f>
        <v>OK</v>
      </c>
      <c r="M250" s="123" t="s">
        <v>327</v>
      </c>
      <c r="N250" s="151"/>
      <c r="O250" s="61"/>
    </row>
    <row r="251" spans="1:15" s="1" customFormat="1" ht="15" x14ac:dyDescent="0.2">
      <c r="A251" s="118" t="s">
        <v>202</v>
      </c>
      <c r="B251" s="126" t="s">
        <v>936</v>
      </c>
      <c r="C251" s="126" t="s">
        <v>937</v>
      </c>
      <c r="D251" s="120" t="s">
        <v>187</v>
      </c>
      <c r="E251" s="121"/>
      <c r="F251" s="76" t="str">
        <f t="shared" si="29"/>
        <v>う１７</v>
      </c>
      <c r="G251" s="76" t="str">
        <f t="shared" si="33"/>
        <v>中嶋徹</v>
      </c>
      <c r="H251" s="120" t="s">
        <v>420</v>
      </c>
      <c r="I251" s="77" t="s">
        <v>38</v>
      </c>
      <c r="J251" s="124">
        <v>1986</v>
      </c>
      <c r="K251" s="81">
        <f t="shared" si="28"/>
        <v>40</v>
      </c>
      <c r="L251" s="76" t="str">
        <f>IF(G251="","",IF(COUNTIF($G$8:$G$402,G251)&gt;1,"2重登録","OK"))</f>
        <v>OK</v>
      </c>
      <c r="M251" s="123" t="s">
        <v>1130</v>
      </c>
      <c r="N251" s="151"/>
      <c r="O251" s="61"/>
    </row>
    <row r="252" spans="1:15" s="1" customFormat="1" ht="15" x14ac:dyDescent="0.2">
      <c r="A252" s="118" t="s">
        <v>203</v>
      </c>
      <c r="B252" s="97" t="s">
        <v>938</v>
      </c>
      <c r="C252" s="97" t="s">
        <v>939</v>
      </c>
      <c r="D252" s="120" t="s">
        <v>187</v>
      </c>
      <c r="E252" s="121"/>
      <c r="F252" s="76" t="str">
        <f t="shared" si="29"/>
        <v>う１８</v>
      </c>
      <c r="G252" s="76" t="str">
        <f t="shared" si="33"/>
        <v>中田富憲</v>
      </c>
      <c r="H252" s="120" t="s">
        <v>420</v>
      </c>
      <c r="I252" s="76" t="s">
        <v>357</v>
      </c>
      <c r="J252" s="124">
        <v>1961</v>
      </c>
      <c r="K252" s="81">
        <f t="shared" si="28"/>
        <v>65</v>
      </c>
      <c r="L252" s="76" t="str">
        <f>IF(G252="","",IF(COUNTIF($G$8:$G$402,G252)&gt;1,"2重登録","OK"))</f>
        <v>OK</v>
      </c>
      <c r="M252" s="123" t="s">
        <v>1123</v>
      </c>
      <c r="N252" s="151"/>
      <c r="O252" s="61"/>
    </row>
    <row r="253" spans="1:15" s="1" customFormat="1" ht="15" x14ac:dyDescent="0.2">
      <c r="A253" s="118" t="s">
        <v>205</v>
      </c>
      <c r="B253" s="135" t="s">
        <v>208</v>
      </c>
      <c r="C253" s="135" t="s">
        <v>209</v>
      </c>
      <c r="D253" s="120" t="s">
        <v>187</v>
      </c>
      <c r="E253" s="121"/>
      <c r="F253" s="76" t="str">
        <f t="shared" si="29"/>
        <v>う１９</v>
      </c>
      <c r="G253" s="76" t="str">
        <f t="shared" si="33"/>
        <v>野村良平</v>
      </c>
      <c r="H253" s="120" t="s">
        <v>420</v>
      </c>
      <c r="I253" s="77" t="s">
        <v>38</v>
      </c>
      <c r="J253" s="124">
        <v>1989</v>
      </c>
      <c r="K253" s="81">
        <f t="shared" si="28"/>
        <v>37</v>
      </c>
      <c r="L253" s="76" t="str">
        <f>IF(G253="","",IF(COUNTIF($G$8:$G$402,G253)&gt;1,"2重登録","OK"))</f>
        <v>OK</v>
      </c>
      <c r="M253" s="123" t="s">
        <v>1113</v>
      </c>
      <c r="N253" s="151"/>
      <c r="O253" s="61"/>
    </row>
    <row r="254" spans="1:15" s="1" customFormat="1" ht="15" x14ac:dyDescent="0.2">
      <c r="A254" s="118" t="s">
        <v>206</v>
      </c>
      <c r="B254" s="126" t="s">
        <v>940</v>
      </c>
      <c r="C254" s="126" t="s">
        <v>941</v>
      </c>
      <c r="D254" s="120" t="s">
        <v>187</v>
      </c>
      <c r="E254" s="121"/>
      <c r="F254" s="76" t="str">
        <f t="shared" si="29"/>
        <v>う２０</v>
      </c>
      <c r="G254" s="76" t="str">
        <f t="shared" si="33"/>
        <v>利光龍司</v>
      </c>
      <c r="H254" s="120" t="s">
        <v>420</v>
      </c>
      <c r="I254" s="77" t="s">
        <v>38</v>
      </c>
      <c r="J254" s="124">
        <v>1972</v>
      </c>
      <c r="K254" s="81">
        <f t="shared" si="28"/>
        <v>54</v>
      </c>
      <c r="L254" s="76" t="str">
        <f>IF(G254="","",IF(COUNTIF($G$8:$G$402,G254)&gt;1,"2重登録","OK"))</f>
        <v>OK</v>
      </c>
      <c r="M254" s="123" t="s">
        <v>323</v>
      </c>
      <c r="N254" s="151"/>
      <c r="O254" s="61"/>
    </row>
    <row r="255" spans="1:15" s="1" customFormat="1" ht="15" x14ac:dyDescent="0.2">
      <c r="A255" s="118" t="s">
        <v>207</v>
      </c>
      <c r="B255" s="126" t="s">
        <v>853</v>
      </c>
      <c r="C255" s="126" t="s">
        <v>942</v>
      </c>
      <c r="D255" s="120" t="s">
        <v>187</v>
      </c>
      <c r="E255" s="121"/>
      <c r="F255" s="76" t="str">
        <f t="shared" si="29"/>
        <v>う２１</v>
      </c>
      <c r="G255" s="76" t="str">
        <f t="shared" si="33"/>
        <v>八木篤司</v>
      </c>
      <c r="H255" s="120" t="s">
        <v>420</v>
      </c>
      <c r="I255" s="77" t="s">
        <v>38</v>
      </c>
      <c r="J255" s="124">
        <v>1973</v>
      </c>
      <c r="K255" s="81">
        <f t="shared" si="28"/>
        <v>53</v>
      </c>
      <c r="L255" s="76" t="str">
        <f>IF(G255="","",IF(COUNTIF($G$8:$G$402,G255)&gt;1,"2重登録","OK"))</f>
        <v>OK</v>
      </c>
      <c r="M255" s="123" t="s">
        <v>315</v>
      </c>
      <c r="N255" s="151"/>
      <c r="O255" s="61"/>
    </row>
    <row r="256" spans="1:15" s="1" customFormat="1" ht="15" x14ac:dyDescent="0.2">
      <c r="A256" s="118" t="s">
        <v>210</v>
      </c>
      <c r="B256" s="126" t="s">
        <v>943</v>
      </c>
      <c r="C256" s="126" t="s">
        <v>944</v>
      </c>
      <c r="D256" s="120" t="s">
        <v>187</v>
      </c>
      <c r="E256" s="121"/>
      <c r="F256" s="76" t="str">
        <f t="shared" si="29"/>
        <v>う２２</v>
      </c>
      <c r="G256" s="76" t="str">
        <f t="shared" si="33"/>
        <v>坂田義記</v>
      </c>
      <c r="H256" s="120" t="s">
        <v>420</v>
      </c>
      <c r="I256" s="76" t="s">
        <v>357</v>
      </c>
      <c r="J256" s="124">
        <v>1988</v>
      </c>
      <c r="K256" s="81">
        <f t="shared" si="28"/>
        <v>38</v>
      </c>
      <c r="L256" s="76" t="str">
        <f>IF(G256="","",IF(COUNTIF($G$8:$G$402,G256)&gt;1,"2重登録","OK"))</f>
        <v>OK</v>
      </c>
      <c r="M256" s="123" t="s">
        <v>322</v>
      </c>
      <c r="N256" s="151"/>
      <c r="O256" s="59"/>
    </row>
    <row r="257" spans="1:15" ht="15" x14ac:dyDescent="0.2">
      <c r="A257" s="118" t="s">
        <v>211</v>
      </c>
      <c r="B257" s="126" t="s">
        <v>945</v>
      </c>
      <c r="C257" s="126" t="s">
        <v>946</v>
      </c>
      <c r="D257" s="120" t="s">
        <v>187</v>
      </c>
      <c r="E257" s="121"/>
      <c r="F257" s="76" t="str">
        <f t="shared" si="29"/>
        <v>う２３</v>
      </c>
      <c r="G257" s="76" t="str">
        <f t="shared" si="33"/>
        <v>竹田圭佑</v>
      </c>
      <c r="H257" s="120" t="s">
        <v>420</v>
      </c>
      <c r="I257" s="76" t="s">
        <v>357</v>
      </c>
      <c r="J257" s="124">
        <v>1982</v>
      </c>
      <c r="K257" s="81">
        <f t="shared" si="28"/>
        <v>44</v>
      </c>
      <c r="L257" s="76" t="str">
        <f>IF(G257="","",IF(COUNTIF($G$8:$G$402,G257)&gt;1,"2重登録","OK"))</f>
        <v>OK</v>
      </c>
      <c r="M257" s="123" t="s">
        <v>1125</v>
      </c>
      <c r="O257" s="59"/>
    </row>
    <row r="258" spans="1:15" ht="15" x14ac:dyDescent="0.2">
      <c r="A258" s="118" t="s">
        <v>212</v>
      </c>
      <c r="B258" s="126" t="s">
        <v>947</v>
      </c>
      <c r="C258" s="126" t="s">
        <v>948</v>
      </c>
      <c r="D258" s="120" t="s">
        <v>187</v>
      </c>
      <c r="E258" s="121"/>
      <c r="F258" s="76" t="str">
        <f t="shared" si="29"/>
        <v>う２４</v>
      </c>
      <c r="G258" s="76" t="str">
        <f t="shared" si="33"/>
        <v>小泉圭一郎</v>
      </c>
      <c r="H258" s="120" t="s">
        <v>420</v>
      </c>
      <c r="I258" s="76" t="s">
        <v>357</v>
      </c>
      <c r="J258" s="124">
        <v>1989</v>
      </c>
      <c r="K258" s="81">
        <f t="shared" si="28"/>
        <v>37</v>
      </c>
      <c r="L258" s="76" t="str">
        <f>IF(G258="","",IF(COUNTIF($G$8:$G$402,G258)&gt;1,"2重登録","OK"))</f>
        <v>OK</v>
      </c>
      <c r="M258" s="125" t="s">
        <v>361</v>
      </c>
    </row>
    <row r="259" spans="1:15" s="1" customFormat="1" ht="15" x14ac:dyDescent="0.2">
      <c r="A259" s="118" t="s">
        <v>213</v>
      </c>
      <c r="B259" s="126" t="s">
        <v>949</v>
      </c>
      <c r="C259" s="126" t="s">
        <v>950</v>
      </c>
      <c r="D259" s="120" t="s">
        <v>187</v>
      </c>
      <c r="E259" s="121"/>
      <c r="F259" s="76" t="str">
        <f t="shared" si="29"/>
        <v>う２５</v>
      </c>
      <c r="G259" s="76" t="str">
        <f t="shared" si="33"/>
        <v>渡邊直洋</v>
      </c>
      <c r="H259" s="120" t="s">
        <v>420</v>
      </c>
      <c r="I259" s="77" t="s">
        <v>38</v>
      </c>
      <c r="J259" s="124">
        <v>1988</v>
      </c>
      <c r="K259" s="81">
        <f t="shared" si="28"/>
        <v>38</v>
      </c>
      <c r="L259" s="76" t="str">
        <f>IF(G259="","",IF(COUNTIF($G$8:$G$402,G259)&gt;1,"2重登録","OK"))</f>
        <v>OK</v>
      </c>
      <c r="M259" s="125" t="s">
        <v>399</v>
      </c>
      <c r="N259" s="151"/>
      <c r="O259" s="61"/>
    </row>
    <row r="260" spans="1:15" s="1" customFormat="1" ht="15" x14ac:dyDescent="0.2">
      <c r="A260" s="118" t="s">
        <v>214</v>
      </c>
      <c r="B260" s="126" t="s">
        <v>951</v>
      </c>
      <c r="C260" s="126" t="s">
        <v>952</v>
      </c>
      <c r="D260" s="120" t="s">
        <v>187</v>
      </c>
      <c r="E260" s="121"/>
      <c r="F260" s="76" t="str">
        <f t="shared" si="29"/>
        <v>う２６</v>
      </c>
      <c r="G260" s="76" t="str">
        <f t="shared" si="33"/>
        <v>猪師崇人</v>
      </c>
      <c r="H260" s="120" t="s">
        <v>420</v>
      </c>
      <c r="I260" s="77" t="s">
        <v>38</v>
      </c>
      <c r="J260" s="124">
        <v>1985</v>
      </c>
      <c r="K260" s="81">
        <f t="shared" si="28"/>
        <v>41</v>
      </c>
      <c r="L260" s="76" t="str">
        <f>IF(G260="","",IF(COUNTIF($G$8:$G$402,G260)&gt;1,"2重登録","OK"))</f>
        <v>OK</v>
      </c>
      <c r="M260" s="125" t="s">
        <v>399</v>
      </c>
      <c r="N260" s="151"/>
      <c r="O260" s="61"/>
    </row>
    <row r="261" spans="1:15" s="1" customFormat="1" ht="15" x14ac:dyDescent="0.2">
      <c r="A261" s="118" t="s">
        <v>215</v>
      </c>
      <c r="B261" s="126" t="s">
        <v>632</v>
      </c>
      <c r="C261" s="126" t="s">
        <v>953</v>
      </c>
      <c r="D261" s="120" t="s">
        <v>187</v>
      </c>
      <c r="E261" s="121"/>
      <c r="F261" s="76" t="str">
        <f t="shared" si="29"/>
        <v>う２７</v>
      </c>
      <c r="G261" s="76" t="str">
        <f t="shared" si="33"/>
        <v>中島章大</v>
      </c>
      <c r="H261" s="120" t="s">
        <v>420</v>
      </c>
      <c r="I261" s="76" t="s">
        <v>357</v>
      </c>
      <c r="J261" s="124">
        <v>1989</v>
      </c>
      <c r="K261" s="81">
        <f t="shared" si="28"/>
        <v>37</v>
      </c>
      <c r="L261" s="76" t="str">
        <f>IF(G261="","",IF(COUNTIF($G$8:$G$402,G261)&gt;1,"2重登録","OK"))</f>
        <v>OK</v>
      </c>
      <c r="M261" s="125" t="s">
        <v>399</v>
      </c>
      <c r="N261" s="151"/>
      <c r="O261" s="61"/>
    </row>
    <row r="262" spans="1:15" s="1" customFormat="1" ht="15" x14ac:dyDescent="0.2">
      <c r="A262" s="118" t="s">
        <v>216</v>
      </c>
      <c r="B262" s="126" t="s">
        <v>954</v>
      </c>
      <c r="C262" s="126" t="s">
        <v>955</v>
      </c>
      <c r="D262" s="120" t="s">
        <v>187</v>
      </c>
      <c r="E262" s="121"/>
      <c r="F262" s="76" t="str">
        <f t="shared" si="29"/>
        <v>う２８</v>
      </c>
      <c r="G262" s="76" t="str">
        <f t="shared" si="33"/>
        <v>徳光亮真</v>
      </c>
      <c r="H262" s="120" t="s">
        <v>420</v>
      </c>
      <c r="I262" s="77" t="s">
        <v>38</v>
      </c>
      <c r="J262" s="124">
        <v>1990</v>
      </c>
      <c r="K262" s="81">
        <f t="shared" si="28"/>
        <v>36</v>
      </c>
      <c r="L262" s="76" t="str">
        <f>IF(G262="","",IF(COUNTIF($G$8:$G$402,G262)&gt;1,"2重登録","OK"))</f>
        <v>OK</v>
      </c>
      <c r="M262" s="123" t="s">
        <v>361</v>
      </c>
      <c r="N262" s="151"/>
      <c r="O262" s="61"/>
    </row>
    <row r="263" spans="1:15" s="1" customFormat="1" ht="15" x14ac:dyDescent="0.2">
      <c r="A263" s="118" t="s">
        <v>217</v>
      </c>
      <c r="B263" s="126" t="s">
        <v>956</v>
      </c>
      <c r="C263" s="126" t="s">
        <v>957</v>
      </c>
      <c r="D263" s="120" t="s">
        <v>187</v>
      </c>
      <c r="E263" s="121"/>
      <c r="F263" s="76" t="str">
        <f t="shared" si="29"/>
        <v>う２９</v>
      </c>
      <c r="G263" s="76" t="str">
        <f t="shared" si="33"/>
        <v>元生光亮</v>
      </c>
      <c r="H263" s="120" t="s">
        <v>420</v>
      </c>
      <c r="I263" s="77" t="s">
        <v>38</v>
      </c>
      <c r="J263" s="124">
        <v>1990</v>
      </c>
      <c r="K263" s="81">
        <f t="shared" si="28"/>
        <v>36</v>
      </c>
      <c r="L263" s="76" t="str">
        <f>IF(G263="","",IF(COUNTIF($G$8:$G$402,G263)&gt;1,"2重登録","OK"))</f>
        <v>OK</v>
      </c>
      <c r="M263" s="123" t="s">
        <v>399</v>
      </c>
      <c r="N263" s="151"/>
      <c r="O263" s="61"/>
    </row>
    <row r="264" spans="1:15" s="1" customFormat="1" ht="15" x14ac:dyDescent="0.2">
      <c r="A264" s="118" t="s">
        <v>218</v>
      </c>
      <c r="B264" s="105" t="s">
        <v>581</v>
      </c>
      <c r="C264" s="205" t="s">
        <v>582</v>
      </c>
      <c r="D264" s="120" t="s">
        <v>187</v>
      </c>
      <c r="E264" s="78"/>
      <c r="F264" s="76" t="str">
        <f t="shared" si="29"/>
        <v>う３０</v>
      </c>
      <c r="G264" s="76" t="str">
        <f t="shared" si="33"/>
        <v>田中伸一</v>
      </c>
      <c r="H264" s="120" t="s">
        <v>420</v>
      </c>
      <c r="I264" s="108" t="s">
        <v>357</v>
      </c>
      <c r="J264" s="133">
        <v>1964</v>
      </c>
      <c r="K264" s="81">
        <f t="shared" si="28"/>
        <v>62</v>
      </c>
      <c r="L264" s="79" t="str">
        <f>IF(G264="","",IF(COUNTIF($H$4:$H$631,G264)&gt;1,"2重登録","OK"))</f>
        <v>OK</v>
      </c>
      <c r="M264" s="76" t="s">
        <v>320</v>
      </c>
      <c r="N264" s="108"/>
      <c r="O264" s="61"/>
    </row>
    <row r="265" spans="1:15" s="1" customFormat="1" ht="15" x14ac:dyDescent="0.2">
      <c r="A265" s="118" t="s">
        <v>219</v>
      </c>
      <c r="B265" s="206" t="s">
        <v>568</v>
      </c>
      <c r="C265" s="206" t="s">
        <v>958</v>
      </c>
      <c r="D265" s="120" t="s">
        <v>187</v>
      </c>
      <c r="E265" s="127"/>
      <c r="F265" s="76" t="str">
        <f t="shared" si="29"/>
        <v>う３１</v>
      </c>
      <c r="G265" s="82" t="str">
        <f t="shared" si="33"/>
        <v>原田真稔</v>
      </c>
      <c r="H265" s="120" t="s">
        <v>420</v>
      </c>
      <c r="I265" s="229" t="s">
        <v>38</v>
      </c>
      <c r="J265" s="230">
        <v>1974</v>
      </c>
      <c r="K265" s="81">
        <f t="shared" ref="K265:K330" si="34">IF(J265="","",(2026-J265))</f>
        <v>52</v>
      </c>
      <c r="L265" s="222" t="str">
        <f>IF(G265="","",IF(COUNTIF($G$47:$G$451,G265)&gt;1,"2重登録","OK"))</f>
        <v>OK</v>
      </c>
      <c r="M265" s="231" t="s">
        <v>351</v>
      </c>
      <c r="N265" s="151"/>
      <c r="O265" s="61"/>
    </row>
    <row r="266" spans="1:15" s="1" customFormat="1" ht="15" x14ac:dyDescent="0.2">
      <c r="A266" s="118" t="s">
        <v>220</v>
      </c>
      <c r="B266" s="207" t="s">
        <v>630</v>
      </c>
      <c r="C266" s="207" t="s">
        <v>631</v>
      </c>
      <c r="D266" s="120" t="s">
        <v>187</v>
      </c>
      <c r="E266" s="127"/>
      <c r="F266" s="76" t="str">
        <f t="shared" si="29"/>
        <v>う３２</v>
      </c>
      <c r="G266" s="82" t="str">
        <f t="shared" si="33"/>
        <v>谷本健人</v>
      </c>
      <c r="H266" s="120" t="s">
        <v>420</v>
      </c>
      <c r="I266" s="229" t="s">
        <v>38</v>
      </c>
      <c r="J266" s="230">
        <v>1967</v>
      </c>
      <c r="K266" s="81">
        <f t="shared" si="34"/>
        <v>59</v>
      </c>
      <c r="L266" s="222" t="str">
        <f>IF(G266="","",IF(COUNTIF($G$47:$G$451,G266)&gt;1,"2重登録","OK"))</f>
        <v>OK</v>
      </c>
      <c r="M266" s="231" t="s">
        <v>316</v>
      </c>
      <c r="N266" s="151"/>
    </row>
    <row r="267" spans="1:15" s="1" customFormat="1" ht="15" x14ac:dyDescent="0.2">
      <c r="A267" s="118" t="s">
        <v>221</v>
      </c>
      <c r="B267" s="207" t="s">
        <v>936</v>
      </c>
      <c r="C267" s="207" t="s">
        <v>959</v>
      </c>
      <c r="D267" s="120" t="s">
        <v>187</v>
      </c>
      <c r="E267" s="127"/>
      <c r="F267" s="76" t="str">
        <f t="shared" si="29"/>
        <v>う３３</v>
      </c>
      <c r="G267" s="82" t="str">
        <f t="shared" si="33"/>
        <v>中嶋優人</v>
      </c>
      <c r="H267" s="120" t="s">
        <v>420</v>
      </c>
      <c r="I267" s="229" t="s">
        <v>38</v>
      </c>
      <c r="J267" s="230">
        <v>1997</v>
      </c>
      <c r="K267" s="81">
        <f t="shared" si="34"/>
        <v>29</v>
      </c>
      <c r="L267" s="222" t="str">
        <f>IF(G267="","",IF(COUNTIF($G$47:$G$451,G267)&gt;1,"2重登録","OK"))</f>
        <v>OK</v>
      </c>
      <c r="M267" s="231" t="s">
        <v>1130</v>
      </c>
      <c r="N267" s="151"/>
    </row>
    <row r="268" spans="1:15" s="1" customFormat="1" ht="15" x14ac:dyDescent="0.2">
      <c r="A268" s="118" t="s">
        <v>222</v>
      </c>
      <c r="B268" s="207" t="s">
        <v>960</v>
      </c>
      <c r="C268" s="207" t="s">
        <v>961</v>
      </c>
      <c r="D268" s="120" t="s">
        <v>187</v>
      </c>
      <c r="E268" s="127"/>
      <c r="F268" s="76" t="str">
        <f t="shared" si="29"/>
        <v>う３４</v>
      </c>
      <c r="G268" s="82" t="str">
        <f t="shared" si="33"/>
        <v>赤岡景伍</v>
      </c>
      <c r="H268" s="120" t="s">
        <v>420</v>
      </c>
      <c r="I268" s="229" t="s">
        <v>38</v>
      </c>
      <c r="J268" s="230">
        <v>1999</v>
      </c>
      <c r="K268" s="81">
        <f t="shared" si="34"/>
        <v>27</v>
      </c>
      <c r="L268" s="222" t="str">
        <f>IF(G268="","",IF(COUNTIF($G$47:$G$451,G268)&gt;1,"2重登録","OK"))</f>
        <v>OK</v>
      </c>
      <c r="M268" s="231" t="s">
        <v>1130</v>
      </c>
      <c r="N268" s="151"/>
    </row>
    <row r="269" spans="1:15" s="1" customFormat="1" ht="22.5" customHeight="1" x14ac:dyDescent="0.2">
      <c r="A269" s="118" t="s">
        <v>223</v>
      </c>
      <c r="B269" s="207" t="s">
        <v>962</v>
      </c>
      <c r="C269" s="207" t="s">
        <v>963</v>
      </c>
      <c r="D269" s="120" t="s">
        <v>187</v>
      </c>
      <c r="E269" s="127"/>
      <c r="F269" s="76" t="str">
        <f t="shared" si="29"/>
        <v>う３５</v>
      </c>
      <c r="G269" s="82" t="str">
        <f t="shared" si="33"/>
        <v>安井栄司</v>
      </c>
      <c r="H269" s="120" t="s">
        <v>420</v>
      </c>
      <c r="I269" s="229" t="s">
        <v>38</v>
      </c>
      <c r="J269" s="230">
        <v>1964</v>
      </c>
      <c r="K269" s="81">
        <f t="shared" si="34"/>
        <v>62</v>
      </c>
      <c r="L269" s="222" t="str">
        <f>IF(G269="","",IF(COUNTIF($G$47:$G$451,G269)&gt;1,"2重登録","OK"))</f>
        <v>OK</v>
      </c>
      <c r="M269" s="231" t="s">
        <v>323</v>
      </c>
      <c r="N269" s="151"/>
    </row>
    <row r="270" spans="1:15" s="1" customFormat="1" ht="15" x14ac:dyDescent="0.2">
      <c r="A270" s="118" t="s">
        <v>224</v>
      </c>
      <c r="B270" s="136" t="s">
        <v>964</v>
      </c>
      <c r="C270" s="136" t="s">
        <v>922</v>
      </c>
      <c r="D270" s="120" t="s">
        <v>187</v>
      </c>
      <c r="E270" s="121"/>
      <c r="F270" s="76" t="str">
        <f t="shared" si="29"/>
        <v>う３６</v>
      </c>
      <c r="G270" s="76" t="str">
        <f t="shared" si="33"/>
        <v>今井順子</v>
      </c>
      <c r="H270" s="120" t="s">
        <v>420</v>
      </c>
      <c r="I270" s="83" t="s">
        <v>318</v>
      </c>
      <c r="J270" s="124">
        <v>1957</v>
      </c>
      <c r="K270" s="81">
        <f t="shared" si="34"/>
        <v>69</v>
      </c>
      <c r="L270" s="76" t="str">
        <f>IF(G270="","",IF(COUNTIF($G$8:$G$402,G270)&gt;1,"2重登録","OK"))</f>
        <v>OK</v>
      </c>
      <c r="M270" s="132" t="s">
        <v>345</v>
      </c>
      <c r="N270" s="151"/>
    </row>
    <row r="271" spans="1:15" s="1" customFormat="1" ht="15" x14ac:dyDescent="0.2">
      <c r="A271" s="118" t="s">
        <v>225</v>
      </c>
      <c r="B271" s="136" t="s">
        <v>437</v>
      </c>
      <c r="C271" s="136" t="s">
        <v>965</v>
      </c>
      <c r="D271" s="120" t="s">
        <v>187</v>
      </c>
      <c r="E271" s="121"/>
      <c r="F271" s="76" t="str">
        <f t="shared" si="29"/>
        <v>う３７</v>
      </c>
      <c r="G271" s="76" t="str">
        <f t="shared" si="33"/>
        <v>伊吹邦子</v>
      </c>
      <c r="H271" s="120" t="s">
        <v>420</v>
      </c>
      <c r="I271" s="83" t="s">
        <v>318</v>
      </c>
      <c r="J271" s="122">
        <v>1969</v>
      </c>
      <c r="K271" s="81">
        <f t="shared" si="34"/>
        <v>57</v>
      </c>
      <c r="L271" s="76" t="str">
        <f>IF(G271="","",IF(COUNTIF($G$8:$G$402,G271)&gt;1,"2重登録","OK"))</f>
        <v>OK</v>
      </c>
      <c r="M271" s="127" t="s">
        <v>315</v>
      </c>
      <c r="N271" s="151"/>
    </row>
    <row r="272" spans="1:15" s="1" customFormat="1" ht="15" x14ac:dyDescent="0.2">
      <c r="A272" s="118" t="s">
        <v>226</v>
      </c>
      <c r="B272" s="137" t="s">
        <v>438</v>
      </c>
      <c r="C272" s="137" t="s">
        <v>439</v>
      </c>
      <c r="D272" s="120" t="s">
        <v>187</v>
      </c>
      <c r="E272" s="121"/>
      <c r="F272" s="76" t="str">
        <f t="shared" si="29"/>
        <v>う３８</v>
      </c>
      <c r="G272" s="76" t="str">
        <f t="shared" si="33"/>
        <v>植垣貴美子</v>
      </c>
      <c r="H272" s="120" t="s">
        <v>420</v>
      </c>
      <c r="I272" s="138" t="s">
        <v>318</v>
      </c>
      <c r="J272" s="129">
        <v>1965</v>
      </c>
      <c r="K272" s="81">
        <f t="shared" si="34"/>
        <v>61</v>
      </c>
      <c r="L272" s="76" t="str">
        <f>IF(G272="","",IF(COUNTIF($G$8:$G$402,G272)&gt;1,"2重登録","OK"))</f>
        <v>OK</v>
      </c>
      <c r="M272" s="139" t="s">
        <v>337</v>
      </c>
      <c r="N272" s="151"/>
    </row>
    <row r="273" spans="1:16" s="1" customFormat="1" ht="15" x14ac:dyDescent="0.2">
      <c r="A273" s="118" t="s">
        <v>228</v>
      </c>
      <c r="B273" s="208" t="s">
        <v>966</v>
      </c>
      <c r="C273" s="208" t="s">
        <v>967</v>
      </c>
      <c r="D273" s="120" t="s">
        <v>187</v>
      </c>
      <c r="E273" s="121"/>
      <c r="F273" s="76" t="str">
        <f t="shared" ref="F273:F339" si="35">A273</f>
        <v>う３９</v>
      </c>
      <c r="G273" s="76" t="str">
        <f t="shared" si="33"/>
        <v>牛道心</v>
      </c>
      <c r="H273" s="120" t="s">
        <v>420</v>
      </c>
      <c r="I273" s="83" t="s">
        <v>318</v>
      </c>
      <c r="J273" s="133">
        <v>1978</v>
      </c>
      <c r="K273" s="81">
        <f t="shared" si="34"/>
        <v>48</v>
      </c>
      <c r="L273" s="76" t="str">
        <f>IF(G273="","",IF(COUNTIF($G$8:$G$402,G273)&gt;1,"2重登録","OK"))</f>
        <v>OK</v>
      </c>
      <c r="M273" s="108" t="s">
        <v>319</v>
      </c>
      <c r="N273" s="151"/>
    </row>
    <row r="274" spans="1:16" s="1" customFormat="1" ht="15" x14ac:dyDescent="0.2">
      <c r="A274" s="118" t="s">
        <v>229</v>
      </c>
      <c r="B274" s="208" t="s">
        <v>440</v>
      </c>
      <c r="C274" s="208" t="s">
        <v>968</v>
      </c>
      <c r="D274" s="120" t="s">
        <v>187</v>
      </c>
      <c r="E274" s="121"/>
      <c r="F274" s="76" t="str">
        <f t="shared" si="35"/>
        <v>う４０</v>
      </c>
      <c r="G274" s="76" t="str">
        <f t="shared" si="33"/>
        <v>梅田陽子</v>
      </c>
      <c r="H274" s="120" t="s">
        <v>420</v>
      </c>
      <c r="I274" s="83" t="s">
        <v>318</v>
      </c>
      <c r="J274" s="133">
        <v>1969</v>
      </c>
      <c r="K274" s="81">
        <f t="shared" si="34"/>
        <v>57</v>
      </c>
      <c r="L274" s="76" t="str">
        <f>IF(G274="","",IF(COUNTIF($G$8:$G$402,G274)&gt;1,"2重登録","OK"))</f>
        <v>OK</v>
      </c>
      <c r="M274" s="127" t="s">
        <v>351</v>
      </c>
      <c r="N274" s="151"/>
    </row>
    <row r="275" spans="1:16" s="1" customFormat="1" ht="15" x14ac:dyDescent="0.2">
      <c r="A275" s="118" t="s">
        <v>230</v>
      </c>
      <c r="B275" s="208" t="s">
        <v>930</v>
      </c>
      <c r="C275" s="208" t="s">
        <v>969</v>
      </c>
      <c r="D275" s="120" t="s">
        <v>187</v>
      </c>
      <c r="E275" s="121"/>
      <c r="F275" s="76" t="str">
        <f t="shared" si="35"/>
        <v>う４１</v>
      </c>
      <c r="G275" s="76" t="str">
        <f t="shared" si="33"/>
        <v>垣内美香</v>
      </c>
      <c r="H275" s="120" t="s">
        <v>420</v>
      </c>
      <c r="I275" s="83" t="s">
        <v>318</v>
      </c>
      <c r="J275" s="122">
        <v>1968</v>
      </c>
      <c r="K275" s="81">
        <f t="shared" si="34"/>
        <v>58</v>
      </c>
      <c r="L275" s="76" t="str">
        <f>IF(G275="","",IF(COUNTIF($G$8:$G$402,G275)&gt;1,"2重登録","OK"))</f>
        <v>OK</v>
      </c>
      <c r="M275" s="139" t="s">
        <v>327</v>
      </c>
      <c r="N275" s="151"/>
    </row>
    <row r="276" spans="1:16" ht="15" x14ac:dyDescent="0.2">
      <c r="A276" s="118" t="s">
        <v>232</v>
      </c>
      <c r="B276" s="106" t="s">
        <v>441</v>
      </c>
      <c r="C276" s="106" t="s">
        <v>970</v>
      </c>
      <c r="D276" s="120" t="s">
        <v>187</v>
      </c>
      <c r="E276" s="121"/>
      <c r="F276" s="76" t="str">
        <f t="shared" si="35"/>
        <v>う４２</v>
      </c>
      <c r="G276" s="76" t="str">
        <f t="shared" si="33"/>
        <v>辻佳子</v>
      </c>
      <c r="H276" s="120" t="s">
        <v>420</v>
      </c>
      <c r="I276" s="83" t="s">
        <v>318</v>
      </c>
      <c r="J276" s="140">
        <v>1973</v>
      </c>
      <c r="K276" s="81">
        <f t="shared" si="34"/>
        <v>53</v>
      </c>
      <c r="L276" s="76" t="str">
        <f>IF(G276="","",IF(COUNTIF($G$8:$G$402,G276)&gt;1,"2重登録","OK"))</f>
        <v>OK</v>
      </c>
      <c r="M276" s="123" t="s">
        <v>315</v>
      </c>
      <c r="O276" s="1"/>
    </row>
    <row r="277" spans="1:16" ht="15" x14ac:dyDescent="0.2">
      <c r="A277" s="118" t="s">
        <v>233</v>
      </c>
      <c r="B277" s="208" t="s">
        <v>442</v>
      </c>
      <c r="C277" s="208" t="s">
        <v>971</v>
      </c>
      <c r="D277" s="120" t="s">
        <v>187</v>
      </c>
      <c r="E277" s="121"/>
      <c r="F277" s="76" t="str">
        <f t="shared" si="35"/>
        <v>う４３</v>
      </c>
      <c r="G277" s="76" t="str">
        <f t="shared" si="33"/>
        <v>苗村直子</v>
      </c>
      <c r="H277" s="120" t="s">
        <v>420</v>
      </c>
      <c r="I277" s="83" t="s">
        <v>318</v>
      </c>
      <c r="J277" s="140">
        <v>1974</v>
      </c>
      <c r="K277" s="81">
        <f t="shared" si="34"/>
        <v>52</v>
      </c>
      <c r="L277" s="76" t="str">
        <f>IF(G277="","",IF(COUNTIF($G$8:$G$402,G277)&gt;1,"2重登録","OK"))</f>
        <v>OK</v>
      </c>
      <c r="M277" s="123" t="s">
        <v>1131</v>
      </c>
      <c r="O277" s="59"/>
    </row>
    <row r="278" spans="1:16" ht="15" x14ac:dyDescent="0.2">
      <c r="A278" s="118" t="s">
        <v>312</v>
      </c>
      <c r="B278" s="208" t="s">
        <v>972</v>
      </c>
      <c r="C278" s="208" t="s">
        <v>973</v>
      </c>
      <c r="D278" s="120" t="s">
        <v>187</v>
      </c>
      <c r="E278" s="121"/>
      <c r="F278" s="76" t="str">
        <f t="shared" si="35"/>
        <v>う４４</v>
      </c>
      <c r="G278" s="76" t="str">
        <f t="shared" si="33"/>
        <v>藤田博美</v>
      </c>
      <c r="H278" s="120" t="s">
        <v>420</v>
      </c>
      <c r="I278" s="83" t="s">
        <v>318</v>
      </c>
      <c r="J278" s="130">
        <v>1970</v>
      </c>
      <c r="K278" s="81">
        <f t="shared" si="34"/>
        <v>56</v>
      </c>
      <c r="L278" s="76" t="str">
        <f>IF(G278="","",IF(COUNTIF($G$8:$G$402,G278)&gt;1,"2重登録","OK"))</f>
        <v>OK</v>
      </c>
      <c r="M278" s="123" t="s">
        <v>65</v>
      </c>
      <c r="O278" s="59"/>
    </row>
    <row r="279" spans="1:16" ht="15" x14ac:dyDescent="0.2">
      <c r="A279" s="118" t="s">
        <v>313</v>
      </c>
      <c r="B279" s="141" t="s">
        <v>227</v>
      </c>
      <c r="C279" s="141" t="s">
        <v>974</v>
      </c>
      <c r="D279" s="120" t="s">
        <v>187</v>
      </c>
      <c r="E279" s="121"/>
      <c r="F279" s="76" t="str">
        <f t="shared" si="35"/>
        <v>う４５</v>
      </c>
      <c r="G279" s="76" t="str">
        <f t="shared" si="33"/>
        <v>竹下光代</v>
      </c>
      <c r="H279" s="120" t="s">
        <v>420</v>
      </c>
      <c r="I279" s="83" t="s">
        <v>318</v>
      </c>
      <c r="J279" s="124">
        <v>1974</v>
      </c>
      <c r="K279" s="81">
        <f t="shared" si="34"/>
        <v>52</v>
      </c>
      <c r="L279" s="76" t="str">
        <f>IF(G279="","",IF(COUNTIF($G$8:$G$402,G279)&gt;1,"2重登録","OK"))</f>
        <v>OK</v>
      </c>
      <c r="M279" s="132" t="s">
        <v>345</v>
      </c>
      <c r="O279" s="59"/>
    </row>
    <row r="280" spans="1:16" ht="15" x14ac:dyDescent="0.2">
      <c r="A280" s="118" t="s">
        <v>314</v>
      </c>
      <c r="B280" s="136" t="s">
        <v>231</v>
      </c>
      <c r="C280" s="136" t="s">
        <v>975</v>
      </c>
      <c r="D280" s="120" t="s">
        <v>187</v>
      </c>
      <c r="E280" s="121"/>
      <c r="F280" s="76" t="str">
        <f t="shared" si="35"/>
        <v>う４６</v>
      </c>
      <c r="G280" s="76" t="str">
        <f t="shared" si="33"/>
        <v>姫井亜利沙</v>
      </c>
      <c r="H280" s="120" t="s">
        <v>420</v>
      </c>
      <c r="I280" s="83" t="s">
        <v>318</v>
      </c>
      <c r="J280" s="124">
        <v>1982</v>
      </c>
      <c r="K280" s="81">
        <f t="shared" si="34"/>
        <v>44</v>
      </c>
      <c r="L280" s="76" t="str">
        <f>IF(G280="","",IF(COUNTIF($G$8:$G$402,G280)&gt;1,"2重登録","OK"))</f>
        <v>OK</v>
      </c>
      <c r="M280" s="123" t="s">
        <v>315</v>
      </c>
      <c r="O280" s="59"/>
      <c r="P280" s="59"/>
    </row>
    <row r="281" spans="1:16" ht="15" x14ac:dyDescent="0.2">
      <c r="A281" s="118" t="s">
        <v>583</v>
      </c>
      <c r="B281" s="208" t="s">
        <v>976</v>
      </c>
      <c r="C281" s="208" t="s">
        <v>977</v>
      </c>
      <c r="D281" s="120" t="s">
        <v>187</v>
      </c>
      <c r="E281" s="121"/>
      <c r="F281" s="76" t="str">
        <f t="shared" si="35"/>
        <v>う４７</v>
      </c>
      <c r="G281" s="76" t="str">
        <f t="shared" si="33"/>
        <v>村田彩子</v>
      </c>
      <c r="H281" s="120" t="s">
        <v>420</v>
      </c>
      <c r="I281" s="83" t="s">
        <v>318</v>
      </c>
      <c r="J281" s="124">
        <v>1968</v>
      </c>
      <c r="K281" s="81">
        <f t="shared" si="34"/>
        <v>58</v>
      </c>
      <c r="L281" s="76" t="str">
        <f>IF(G281="","",IF(COUNTIF($G$8:$G$402,G281)&gt;1,"2重登録","OK"))</f>
        <v>OK</v>
      </c>
      <c r="M281" s="123" t="s">
        <v>327</v>
      </c>
    </row>
    <row r="282" spans="1:16" ht="15" x14ac:dyDescent="0.2">
      <c r="A282" s="118" t="s">
        <v>584</v>
      </c>
      <c r="B282" s="208" t="s">
        <v>978</v>
      </c>
      <c r="C282" s="208" t="s">
        <v>979</v>
      </c>
      <c r="D282" s="120" t="s">
        <v>187</v>
      </c>
      <c r="E282" s="121"/>
      <c r="F282" s="76" t="str">
        <f t="shared" si="35"/>
        <v>う４８</v>
      </c>
      <c r="G282" s="76" t="str">
        <f t="shared" si="33"/>
        <v>村川庸子</v>
      </c>
      <c r="H282" s="120" t="s">
        <v>420</v>
      </c>
      <c r="I282" s="83" t="s">
        <v>318</v>
      </c>
      <c r="J282" s="124">
        <v>1969</v>
      </c>
      <c r="K282" s="81">
        <f t="shared" si="34"/>
        <v>57</v>
      </c>
      <c r="L282" s="76" t="str">
        <f>IF(G282="","",IF(COUNTIF($G$8:$G$402,G282)&gt;1,"2重登録","OK"))</f>
        <v>OK</v>
      </c>
      <c r="M282" s="123" t="s">
        <v>317</v>
      </c>
    </row>
    <row r="283" spans="1:16" ht="15" x14ac:dyDescent="0.2">
      <c r="A283" s="118" t="s">
        <v>585</v>
      </c>
      <c r="B283" s="208" t="s">
        <v>980</v>
      </c>
      <c r="C283" s="208" t="s">
        <v>981</v>
      </c>
      <c r="D283" s="120" t="s">
        <v>187</v>
      </c>
      <c r="E283" s="142"/>
      <c r="F283" s="76" t="str">
        <f t="shared" si="35"/>
        <v>う４９</v>
      </c>
      <c r="G283" s="76" t="str">
        <f t="shared" si="33"/>
        <v>古株淳子</v>
      </c>
      <c r="H283" s="120" t="s">
        <v>420</v>
      </c>
      <c r="I283" s="83" t="s">
        <v>318</v>
      </c>
      <c r="J283" s="143">
        <v>1968</v>
      </c>
      <c r="K283" s="81">
        <f t="shared" si="34"/>
        <v>58</v>
      </c>
      <c r="L283" s="76" t="str">
        <f>IF(G283="","",IF(COUNTIF($G$8:$G$402,G283)&gt;1,"2重登録","OK"))</f>
        <v>OK</v>
      </c>
      <c r="M283" s="144" t="s">
        <v>416</v>
      </c>
      <c r="N283" s="108"/>
    </row>
    <row r="284" spans="1:16" ht="15" x14ac:dyDescent="0.2">
      <c r="A284" s="118" t="s">
        <v>586</v>
      </c>
      <c r="B284" s="209" t="s">
        <v>568</v>
      </c>
      <c r="C284" s="209" t="s">
        <v>982</v>
      </c>
      <c r="D284" s="120" t="s">
        <v>187</v>
      </c>
      <c r="E284" s="127"/>
      <c r="F284" s="76" t="str">
        <f t="shared" si="35"/>
        <v>う５０</v>
      </c>
      <c r="G284" s="82" t="str">
        <f t="shared" si="33"/>
        <v>原田洋子</v>
      </c>
      <c r="H284" s="120" t="s">
        <v>420</v>
      </c>
      <c r="I284" s="232" t="s">
        <v>318</v>
      </c>
      <c r="J284" s="230">
        <v>1976</v>
      </c>
      <c r="K284" s="81">
        <f t="shared" si="34"/>
        <v>50</v>
      </c>
      <c r="L284" s="222" t="str">
        <f>IF(G284="","",IF(COUNTIF($G$47:$G$451,G284)&gt;1,"2重登録","OK"))</f>
        <v>OK</v>
      </c>
      <c r="M284" s="231" t="s">
        <v>351</v>
      </c>
    </row>
    <row r="285" spans="1:16" s="1" customFormat="1" ht="15" x14ac:dyDescent="0.2">
      <c r="A285" s="118" t="s">
        <v>587</v>
      </c>
      <c r="B285" s="209" t="s">
        <v>983</v>
      </c>
      <c r="C285" s="209" t="s">
        <v>968</v>
      </c>
      <c r="D285" s="120" t="s">
        <v>187</v>
      </c>
      <c r="E285" s="127"/>
      <c r="F285" s="76" t="str">
        <f t="shared" si="35"/>
        <v>う５１</v>
      </c>
      <c r="G285" s="82" t="str">
        <f t="shared" si="33"/>
        <v>小川陽子</v>
      </c>
      <c r="H285" s="120" t="s">
        <v>420</v>
      </c>
      <c r="I285" s="232" t="s">
        <v>318</v>
      </c>
      <c r="J285" s="230">
        <v>1971</v>
      </c>
      <c r="K285" s="81">
        <f t="shared" si="34"/>
        <v>55</v>
      </c>
      <c r="L285" s="222" t="str">
        <f>IF(G285="","",IF(COUNTIF($G$47:$G$451,G285)&gt;1,"2重登録","OK"))</f>
        <v>OK</v>
      </c>
      <c r="M285" s="231" t="s">
        <v>351</v>
      </c>
      <c r="N285" s="151"/>
      <c r="O285" s="61"/>
      <c r="P285" s="61"/>
    </row>
    <row r="286" spans="1:16" s="1" customFormat="1" ht="15" x14ac:dyDescent="0.2">
      <c r="A286" s="118" t="s">
        <v>588</v>
      </c>
      <c r="B286" s="209" t="s">
        <v>777</v>
      </c>
      <c r="C286" s="209" t="s">
        <v>984</v>
      </c>
      <c r="D286" s="120" t="s">
        <v>187</v>
      </c>
      <c r="E286" s="127"/>
      <c r="F286" s="76" t="str">
        <f t="shared" si="35"/>
        <v>う５２</v>
      </c>
      <c r="G286" s="82" t="str">
        <f t="shared" si="33"/>
        <v>山口千恵</v>
      </c>
      <c r="H286" s="120" t="s">
        <v>420</v>
      </c>
      <c r="I286" s="232" t="s">
        <v>318</v>
      </c>
      <c r="J286" s="230">
        <v>1978</v>
      </c>
      <c r="K286" s="81">
        <f t="shared" si="34"/>
        <v>48</v>
      </c>
      <c r="L286" s="222" t="str">
        <f>IF(G286="","",IF(COUNTIF($G$47:$G$451,G286)&gt;1,"2重登録","OK"))</f>
        <v>OK</v>
      </c>
      <c r="M286" s="231" t="s">
        <v>322</v>
      </c>
      <c r="N286" s="151"/>
      <c r="O286" s="61"/>
      <c r="P286" s="61"/>
    </row>
    <row r="287" spans="1:16" ht="15" x14ac:dyDescent="0.2">
      <c r="A287" s="118" t="s">
        <v>589</v>
      </c>
      <c r="B287" s="209" t="s">
        <v>415</v>
      </c>
      <c r="C287" s="209" t="s">
        <v>985</v>
      </c>
      <c r="D287" s="120" t="s">
        <v>187</v>
      </c>
      <c r="E287" s="133" t="s">
        <v>1127</v>
      </c>
      <c r="F287" s="76" t="str">
        <f t="shared" si="35"/>
        <v>う５３</v>
      </c>
      <c r="G287" s="82" t="str">
        <f>B287&amp;C287</f>
        <v>森心奈</v>
      </c>
      <c r="H287" s="120" t="s">
        <v>420</v>
      </c>
      <c r="I287" s="232" t="s">
        <v>318</v>
      </c>
      <c r="J287" s="230">
        <v>2013</v>
      </c>
      <c r="K287" s="81">
        <f t="shared" si="34"/>
        <v>13</v>
      </c>
      <c r="L287" s="222" t="str">
        <f>IF(G287="","",IF(COUNTIF($G$47:$G$451,G287)&gt;1,"2重登録","OK"))</f>
        <v>OK</v>
      </c>
      <c r="M287" s="231" t="s">
        <v>323</v>
      </c>
    </row>
    <row r="288" spans="1:16" ht="15" x14ac:dyDescent="0.2">
      <c r="A288" s="118" t="s">
        <v>590</v>
      </c>
      <c r="B288" s="87" t="s">
        <v>986</v>
      </c>
      <c r="C288" s="87" t="s">
        <v>987</v>
      </c>
      <c r="D288" s="120" t="s">
        <v>187</v>
      </c>
      <c r="E288" s="110"/>
      <c r="F288" s="76" t="str">
        <f t="shared" si="35"/>
        <v>う５４</v>
      </c>
      <c r="G288" s="86" t="str">
        <f>B288&amp;C288</f>
        <v>河野由子</v>
      </c>
      <c r="H288" s="120" t="s">
        <v>420</v>
      </c>
      <c r="I288" s="232" t="s">
        <v>318</v>
      </c>
      <c r="J288" s="85">
        <v>1961</v>
      </c>
      <c r="K288" s="215">
        <f t="shared" si="34"/>
        <v>65</v>
      </c>
      <c r="L288" s="86" t="str">
        <f>IF(G288="","",IF(COUNTIF($G$47:$G$451,G288)&gt;1,"2重登録","OK"))</f>
        <v>OK</v>
      </c>
      <c r="M288" s="86" t="s">
        <v>351</v>
      </c>
    </row>
    <row r="289" spans="1:253" s="59" customFormat="1" ht="15" x14ac:dyDescent="0.2">
      <c r="A289" s="118" t="s">
        <v>591</v>
      </c>
      <c r="B289" s="86" t="s">
        <v>632</v>
      </c>
      <c r="C289" s="86" t="s">
        <v>988</v>
      </c>
      <c r="D289" s="120" t="s">
        <v>187</v>
      </c>
      <c r="E289" s="110"/>
      <c r="F289" s="76" t="str">
        <f t="shared" si="35"/>
        <v>う５５</v>
      </c>
      <c r="G289" s="86" t="str">
        <f>B289&amp;C289</f>
        <v>中島大輔</v>
      </c>
      <c r="H289" s="120" t="s">
        <v>420</v>
      </c>
      <c r="I289" s="233" t="s">
        <v>357</v>
      </c>
      <c r="J289" s="85">
        <v>1984</v>
      </c>
      <c r="K289" s="215">
        <f t="shared" si="34"/>
        <v>42</v>
      </c>
      <c r="L289" s="86" t="str">
        <f>IF(G289="","",IF(COUNTIF($G$47:$G$451,G289)&gt;1,"2重登録","OK"))</f>
        <v>OK</v>
      </c>
      <c r="M289" s="86" t="s">
        <v>316</v>
      </c>
      <c r="N289" s="151"/>
      <c r="O289" s="61"/>
      <c r="P289" s="61"/>
    </row>
    <row r="290" spans="1:253" s="59" customFormat="1" ht="15" x14ac:dyDescent="0.2">
      <c r="A290" s="118" t="s">
        <v>592</v>
      </c>
      <c r="B290" s="86" t="s">
        <v>989</v>
      </c>
      <c r="C290" s="86" t="s">
        <v>990</v>
      </c>
      <c r="D290" s="120" t="s">
        <v>187</v>
      </c>
      <c r="E290" s="110"/>
      <c r="F290" s="76" t="str">
        <f t="shared" si="35"/>
        <v>う５６</v>
      </c>
      <c r="G290" s="86" t="str">
        <f>B290&amp;C290</f>
        <v>袖岡毅志</v>
      </c>
      <c r="H290" s="120" t="s">
        <v>420</v>
      </c>
      <c r="I290" s="233" t="s">
        <v>357</v>
      </c>
      <c r="J290" s="85">
        <v>1972</v>
      </c>
      <c r="K290" s="215">
        <f t="shared" si="34"/>
        <v>54</v>
      </c>
      <c r="L290" s="86" t="str">
        <f>IF(G290="","",IF(COUNTIF($G$47:$G$451,G290)&gt;1,"2重登録","OK"))</f>
        <v>OK</v>
      </c>
      <c r="M290" s="86" t="s">
        <v>316</v>
      </c>
      <c r="N290" s="151"/>
      <c r="O290" s="61"/>
      <c r="P290" s="61"/>
    </row>
    <row r="291" spans="1:253" s="59" customFormat="1" ht="15" x14ac:dyDescent="0.2">
      <c r="A291" s="145"/>
      <c r="B291" s="98">
        <v>10</v>
      </c>
      <c r="C291" s="115"/>
      <c r="D291" s="146" t="s">
        <v>991</v>
      </c>
      <c r="E291" s="73"/>
      <c r="F291" s="88"/>
      <c r="G291" s="88"/>
      <c r="H291" s="146"/>
      <c r="I291" s="88"/>
      <c r="J291" s="147"/>
      <c r="K291" s="81" t="str">
        <f t="shared" si="34"/>
        <v/>
      </c>
      <c r="L291" s="88"/>
      <c r="M291" s="148"/>
      <c r="N291" s="151"/>
      <c r="O291" s="61"/>
      <c r="P291" s="61"/>
      <c r="Q291" s="69"/>
      <c r="R291" s="69"/>
      <c r="S291" s="69"/>
      <c r="T291" s="69"/>
      <c r="U291" s="69"/>
      <c r="V291" s="69"/>
      <c r="W291" s="69"/>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c r="FO291" s="1"/>
      <c r="FP291" s="1"/>
      <c r="FQ291" s="1"/>
      <c r="FR291" s="1"/>
      <c r="FS291" s="1"/>
      <c r="FT291" s="1"/>
      <c r="FU291" s="1"/>
      <c r="FV291" s="1"/>
      <c r="FW291" s="1"/>
      <c r="FX291" s="1"/>
      <c r="FY291" s="1"/>
      <c r="FZ291" s="1"/>
      <c r="GA291" s="1"/>
      <c r="GB291" s="1"/>
      <c r="GC291" s="1"/>
      <c r="GD291" s="1"/>
      <c r="GE291" s="1"/>
      <c r="GF291" s="1"/>
      <c r="GG291" s="1"/>
      <c r="GH291" s="1"/>
      <c r="GI291" s="1"/>
      <c r="GJ291" s="1"/>
      <c r="GK291" s="1"/>
      <c r="GL291" s="1"/>
      <c r="GM291" s="1"/>
      <c r="GN291" s="1"/>
      <c r="GO291" s="1"/>
      <c r="GP291" s="1"/>
      <c r="GQ291" s="1"/>
      <c r="GR291" s="1"/>
      <c r="GS291" s="1"/>
      <c r="GT291" s="1"/>
      <c r="GU291" s="1"/>
      <c r="GV291" s="1"/>
      <c r="GW291" s="1"/>
      <c r="GX291" s="1"/>
      <c r="GY291" s="1"/>
      <c r="GZ291" s="1"/>
      <c r="HA291" s="1"/>
      <c r="HB291" s="1"/>
      <c r="HC291" s="1"/>
      <c r="HD291" s="1"/>
      <c r="HE291" s="1"/>
      <c r="HF291" s="1"/>
      <c r="HG291" s="1"/>
      <c r="HH291" s="1"/>
      <c r="HI291" s="1"/>
      <c r="HJ291" s="1"/>
      <c r="HK291" s="1"/>
      <c r="HL291" s="1"/>
      <c r="HM291" s="1"/>
      <c r="HN291" s="1"/>
      <c r="HO291" s="1"/>
      <c r="HP291" s="1"/>
      <c r="HQ291" s="1"/>
      <c r="HR291" s="1"/>
      <c r="HS291" s="1"/>
      <c r="HT291" s="1"/>
      <c r="HU291" s="1"/>
      <c r="HV291" s="1"/>
      <c r="HW291" s="1"/>
      <c r="HX291" s="1"/>
      <c r="HY291" s="1"/>
      <c r="HZ291" s="1"/>
      <c r="IA291" s="1"/>
      <c r="IB291" s="1"/>
      <c r="IC291" s="1"/>
      <c r="ID291" s="1"/>
      <c r="IE291" s="1"/>
      <c r="IF291" s="1"/>
      <c r="IG291" s="1"/>
      <c r="IH291" s="1"/>
      <c r="II291" s="1"/>
      <c r="IJ291" s="1"/>
      <c r="IK291" s="1"/>
      <c r="IL291" s="1"/>
      <c r="IM291" s="1"/>
      <c r="IN291" s="1"/>
      <c r="IO291" s="1"/>
      <c r="IP291" s="1"/>
      <c r="IQ291" s="1"/>
      <c r="IR291" s="1"/>
      <c r="IS291" s="1"/>
    </row>
    <row r="292" spans="1:253" s="59" customFormat="1" ht="15" x14ac:dyDescent="0.2">
      <c r="A292" s="86" t="s">
        <v>992</v>
      </c>
      <c r="B292" s="83" t="s">
        <v>993</v>
      </c>
      <c r="C292" s="83" t="s">
        <v>994</v>
      </c>
      <c r="D292" s="77" t="s">
        <v>995</v>
      </c>
      <c r="E292" s="78"/>
      <c r="F292" s="76" t="str">
        <f t="shared" si="35"/>
        <v>た０１</v>
      </c>
      <c r="G292" s="76" t="str">
        <f>B292&amp;C292</f>
        <v>川瀬清子</v>
      </c>
      <c r="H292" s="76" t="str">
        <f>D292</f>
        <v>建部TC</v>
      </c>
      <c r="I292" s="83" t="s">
        <v>318</v>
      </c>
      <c r="J292" s="80">
        <v>1969</v>
      </c>
      <c r="K292" s="81">
        <f t="shared" si="34"/>
        <v>57</v>
      </c>
      <c r="L292" s="76" t="str">
        <f t="shared" ref="L292:L301" si="36">IF(G292="","",IF(COUNTIF($G$4:$G$104,G292)&gt;1,"2重登録","OK"))</f>
        <v>OK</v>
      </c>
      <c r="M292" s="84" t="s">
        <v>345</v>
      </c>
      <c r="N292" s="151"/>
      <c r="O292" s="61"/>
      <c r="P292" s="61"/>
      <c r="Q292" s="70"/>
      <c r="R292" s="69"/>
      <c r="S292" s="69"/>
      <c r="T292" s="69"/>
      <c r="U292" s="69"/>
      <c r="V292" s="69"/>
      <c r="W292" s="69"/>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c r="FO292" s="1"/>
      <c r="FP292" s="1"/>
      <c r="FQ292" s="1"/>
      <c r="FR292" s="1"/>
      <c r="FS292" s="1"/>
      <c r="FT292" s="1"/>
      <c r="FU292" s="1"/>
      <c r="FV292" s="1"/>
      <c r="FW292" s="1"/>
      <c r="FX292" s="1"/>
      <c r="FY292" s="1"/>
      <c r="FZ292" s="1"/>
      <c r="GA292" s="1"/>
      <c r="GB292" s="1"/>
      <c r="GC292" s="1"/>
      <c r="GD292" s="1"/>
      <c r="GE292" s="1"/>
      <c r="GF292" s="1"/>
      <c r="GG292" s="1"/>
      <c r="GH292" s="1"/>
      <c r="GI292" s="1"/>
      <c r="GJ292" s="1"/>
      <c r="GK292" s="1"/>
      <c r="GL292" s="1"/>
      <c r="GM292" s="1"/>
      <c r="GN292" s="1"/>
      <c r="GO292" s="1"/>
      <c r="GP292" s="1"/>
      <c r="GQ292" s="1"/>
      <c r="GR292" s="1"/>
      <c r="GS292" s="1"/>
      <c r="GT292" s="1"/>
      <c r="GU292" s="1"/>
      <c r="GV292" s="1"/>
      <c r="GW292" s="1"/>
      <c r="GX292" s="1"/>
      <c r="GY292" s="1"/>
      <c r="GZ292" s="1"/>
      <c r="HA292" s="1"/>
      <c r="HB292" s="1"/>
      <c r="HC292" s="1"/>
      <c r="HD292" s="1"/>
      <c r="HE292" s="1"/>
      <c r="HF292" s="1"/>
      <c r="HG292" s="1"/>
      <c r="HH292" s="1"/>
      <c r="HI292" s="1"/>
      <c r="HJ292" s="1"/>
      <c r="HK292" s="1"/>
      <c r="HL292" s="1"/>
      <c r="HM292" s="1"/>
      <c r="HN292" s="1"/>
      <c r="HO292" s="1"/>
      <c r="HP292" s="1"/>
      <c r="HQ292" s="1"/>
      <c r="HR292" s="1"/>
      <c r="HS292" s="1"/>
      <c r="HT292" s="1"/>
      <c r="HU292" s="1"/>
      <c r="HV292" s="1"/>
      <c r="HW292" s="1"/>
      <c r="HX292" s="1"/>
      <c r="HY292" s="1"/>
      <c r="HZ292" s="1"/>
      <c r="IA292" s="1"/>
      <c r="IB292" s="1"/>
      <c r="IC292" s="1"/>
      <c r="ID292" s="1"/>
      <c r="IE292" s="1"/>
      <c r="IF292" s="1"/>
      <c r="IG292" s="1"/>
      <c r="IH292" s="1"/>
      <c r="II292" s="1"/>
      <c r="IJ292" s="1"/>
      <c r="IK292" s="1"/>
      <c r="IL292" s="1"/>
      <c r="IM292" s="1"/>
      <c r="IN292" s="1"/>
      <c r="IO292" s="1"/>
      <c r="IP292" s="1"/>
      <c r="IQ292" s="1"/>
      <c r="IR292" s="1"/>
      <c r="IS292" s="1"/>
    </row>
    <row r="293" spans="1:253" s="1" customFormat="1" ht="15" x14ac:dyDescent="0.2">
      <c r="A293" s="76" t="s">
        <v>996</v>
      </c>
      <c r="B293" s="76" t="s">
        <v>997</v>
      </c>
      <c r="C293" s="76" t="s">
        <v>998</v>
      </c>
      <c r="D293" s="77" t="s">
        <v>995</v>
      </c>
      <c r="E293" s="78"/>
      <c r="F293" s="76" t="str">
        <f t="shared" si="35"/>
        <v>た０２</v>
      </c>
      <c r="G293" s="76" t="str">
        <f t="shared" ref="G293:G301" si="37">B293&amp;C293</f>
        <v>中村雅宣</v>
      </c>
      <c r="H293" s="76" t="str">
        <f t="shared" ref="H293:H301" si="38">D293</f>
        <v>建部TC</v>
      </c>
      <c r="I293" s="76" t="s">
        <v>357</v>
      </c>
      <c r="J293" s="82">
        <v>1978</v>
      </c>
      <c r="K293" s="81">
        <f t="shared" si="34"/>
        <v>48</v>
      </c>
      <c r="L293" s="76" t="str">
        <f t="shared" si="36"/>
        <v>OK</v>
      </c>
      <c r="M293" s="84" t="s">
        <v>345</v>
      </c>
      <c r="N293" s="151"/>
      <c r="O293" s="61"/>
      <c r="P293" s="61"/>
      <c r="Q293" s="69"/>
      <c r="R293" s="69"/>
      <c r="S293" s="69"/>
      <c r="T293" s="69"/>
      <c r="U293" s="69"/>
      <c r="V293" s="69"/>
      <c r="W293" s="69"/>
    </row>
    <row r="294" spans="1:253" s="1" customFormat="1" ht="15" x14ac:dyDescent="0.2">
      <c r="A294" s="76" t="s">
        <v>999</v>
      </c>
      <c r="B294" s="77" t="s">
        <v>1000</v>
      </c>
      <c r="C294" s="77" t="s">
        <v>1001</v>
      </c>
      <c r="D294" s="77" t="s">
        <v>995</v>
      </c>
      <c r="E294" s="78"/>
      <c r="F294" s="76" t="str">
        <f t="shared" si="35"/>
        <v>た０３</v>
      </c>
      <c r="G294" s="76" t="str">
        <f t="shared" si="37"/>
        <v>村地直也</v>
      </c>
      <c r="H294" s="76" t="str">
        <f t="shared" si="38"/>
        <v>建部TC</v>
      </c>
      <c r="I294" s="76" t="s">
        <v>357</v>
      </c>
      <c r="J294" s="80">
        <v>1989</v>
      </c>
      <c r="K294" s="81">
        <f t="shared" si="34"/>
        <v>37</v>
      </c>
      <c r="L294" s="76" t="str">
        <f t="shared" si="36"/>
        <v>OK</v>
      </c>
      <c r="M294" s="84" t="s">
        <v>345</v>
      </c>
      <c r="N294" s="151"/>
      <c r="O294" s="61"/>
      <c r="P294" s="61"/>
      <c r="Q294" s="70"/>
      <c r="R294" s="69"/>
      <c r="S294" s="69"/>
      <c r="T294" s="69"/>
      <c r="U294" s="69"/>
      <c r="V294" s="69"/>
      <c r="W294" s="69"/>
    </row>
    <row r="295" spans="1:253" s="1" customFormat="1" ht="15" x14ac:dyDescent="0.2">
      <c r="A295" s="86" t="s">
        <v>1002</v>
      </c>
      <c r="B295" s="83" t="s">
        <v>1003</v>
      </c>
      <c r="C295" s="83" t="s">
        <v>1004</v>
      </c>
      <c r="D295" s="77" t="s">
        <v>995</v>
      </c>
      <c r="E295" s="78"/>
      <c r="F295" s="76" t="str">
        <f t="shared" si="35"/>
        <v>た０４</v>
      </c>
      <c r="G295" s="76" t="str">
        <f t="shared" si="37"/>
        <v>小梶優子</v>
      </c>
      <c r="H295" s="76" t="str">
        <f t="shared" si="38"/>
        <v>建部TC</v>
      </c>
      <c r="I295" s="83" t="s">
        <v>318</v>
      </c>
      <c r="J295" s="82">
        <v>1974</v>
      </c>
      <c r="K295" s="81">
        <f t="shared" si="34"/>
        <v>52</v>
      </c>
      <c r="L295" s="76" t="str">
        <f t="shared" si="36"/>
        <v>OK</v>
      </c>
      <c r="M295" s="84" t="s">
        <v>345</v>
      </c>
      <c r="N295" s="151"/>
      <c r="Q295" s="70"/>
      <c r="R295" s="69"/>
      <c r="S295" s="69"/>
      <c r="T295" s="69"/>
      <c r="U295" s="69"/>
      <c r="V295" s="69"/>
      <c r="W295" s="69"/>
    </row>
    <row r="296" spans="1:253" s="1" customFormat="1" ht="15" x14ac:dyDescent="0.2">
      <c r="A296" s="76" t="s">
        <v>1005</v>
      </c>
      <c r="B296" s="83" t="s">
        <v>1006</v>
      </c>
      <c r="C296" s="83" t="s">
        <v>1007</v>
      </c>
      <c r="D296" s="77" t="s">
        <v>995</v>
      </c>
      <c r="E296" s="110"/>
      <c r="F296" s="76" t="str">
        <f t="shared" si="35"/>
        <v>た０５</v>
      </c>
      <c r="G296" s="76" t="str">
        <f t="shared" si="37"/>
        <v>井原早苗</v>
      </c>
      <c r="H296" s="76" t="str">
        <f t="shared" si="38"/>
        <v>建部TC</v>
      </c>
      <c r="I296" s="83" t="s">
        <v>318</v>
      </c>
      <c r="J296" s="80">
        <v>1967</v>
      </c>
      <c r="K296" s="81">
        <f t="shared" si="34"/>
        <v>59</v>
      </c>
      <c r="L296" s="76" t="str">
        <f t="shared" si="36"/>
        <v>OK</v>
      </c>
      <c r="M296" s="76" t="s">
        <v>327</v>
      </c>
      <c r="N296" s="151"/>
      <c r="O296" s="61"/>
      <c r="P296" s="61"/>
      <c r="Q296" s="69"/>
      <c r="R296" s="60"/>
      <c r="S296" s="60"/>
      <c r="T296" s="60"/>
      <c r="U296" s="60"/>
      <c r="V296" s="60"/>
      <c r="W296" s="60"/>
    </row>
    <row r="297" spans="1:253" s="1" customFormat="1" ht="15" x14ac:dyDescent="0.2">
      <c r="A297" s="76" t="s">
        <v>1008</v>
      </c>
      <c r="B297" s="96" t="s">
        <v>1009</v>
      </c>
      <c r="C297" s="96" t="s">
        <v>1010</v>
      </c>
      <c r="D297" s="77" t="s">
        <v>995</v>
      </c>
      <c r="E297" s="78"/>
      <c r="F297" s="76" t="str">
        <f t="shared" si="35"/>
        <v>た０６</v>
      </c>
      <c r="G297" s="76" t="str">
        <f t="shared" si="37"/>
        <v>坂上治謙</v>
      </c>
      <c r="H297" s="76" t="str">
        <f t="shared" si="38"/>
        <v>建部TC</v>
      </c>
      <c r="I297" s="76" t="s">
        <v>357</v>
      </c>
      <c r="J297" s="80">
        <v>1973</v>
      </c>
      <c r="K297" s="81">
        <f t="shared" si="34"/>
        <v>53</v>
      </c>
      <c r="L297" s="76" t="str">
        <f t="shared" si="36"/>
        <v>OK</v>
      </c>
      <c r="M297" s="76" t="s">
        <v>327</v>
      </c>
      <c r="N297" s="151"/>
      <c r="Q297" s="70"/>
      <c r="R297" s="60"/>
      <c r="S297" s="60"/>
      <c r="T297" s="60"/>
      <c r="U297" s="60"/>
      <c r="V297" s="60"/>
      <c r="W297" s="60"/>
    </row>
    <row r="298" spans="1:253" s="1" customFormat="1" ht="15" x14ac:dyDescent="0.2">
      <c r="A298" s="86" t="s">
        <v>1011</v>
      </c>
      <c r="B298" s="83" t="s">
        <v>1012</v>
      </c>
      <c r="C298" s="83" t="s">
        <v>1013</v>
      </c>
      <c r="D298" s="77" t="s">
        <v>995</v>
      </c>
      <c r="E298" s="78"/>
      <c r="F298" s="76" t="str">
        <f t="shared" si="35"/>
        <v>た０７</v>
      </c>
      <c r="G298" s="76" t="str">
        <f t="shared" si="37"/>
        <v>川尻実千代</v>
      </c>
      <c r="H298" s="76" t="str">
        <f t="shared" si="38"/>
        <v>建部TC</v>
      </c>
      <c r="I298" s="83" t="s">
        <v>318</v>
      </c>
      <c r="J298" s="80">
        <v>1976</v>
      </c>
      <c r="K298" s="81">
        <f t="shared" si="34"/>
        <v>50</v>
      </c>
      <c r="L298" s="76" t="str">
        <f t="shared" si="36"/>
        <v>OK</v>
      </c>
      <c r="M298" s="84" t="s">
        <v>345</v>
      </c>
      <c r="N298" s="151"/>
      <c r="O298" s="61"/>
      <c r="P298" s="61"/>
      <c r="Q298" s="69"/>
      <c r="R298" s="60"/>
      <c r="S298" s="60"/>
      <c r="T298" s="60"/>
      <c r="U298" s="60"/>
      <c r="V298" s="60"/>
      <c r="W298" s="60"/>
    </row>
    <row r="299" spans="1:253" s="1" customFormat="1" ht="15" x14ac:dyDescent="0.2">
      <c r="A299" s="76" t="s">
        <v>1014</v>
      </c>
      <c r="B299" s="76" t="s">
        <v>1015</v>
      </c>
      <c r="C299" s="76" t="s">
        <v>1016</v>
      </c>
      <c r="D299" s="77" t="s">
        <v>995</v>
      </c>
      <c r="E299" s="78"/>
      <c r="F299" s="76" t="str">
        <f t="shared" si="35"/>
        <v>た０８</v>
      </c>
      <c r="G299" s="76" t="str">
        <f t="shared" si="37"/>
        <v>増山浩明</v>
      </c>
      <c r="H299" s="76" t="str">
        <f t="shared" si="38"/>
        <v>建部TC</v>
      </c>
      <c r="I299" s="76" t="s">
        <v>357</v>
      </c>
      <c r="J299" s="82">
        <v>1965</v>
      </c>
      <c r="K299" s="81">
        <f t="shared" si="34"/>
        <v>61</v>
      </c>
      <c r="L299" s="76" t="str">
        <f t="shared" si="36"/>
        <v>OK</v>
      </c>
      <c r="M299" s="84" t="s">
        <v>345</v>
      </c>
      <c r="N299" s="151"/>
      <c r="O299" s="61"/>
      <c r="P299" s="61"/>
      <c r="Q299" s="69"/>
      <c r="R299" s="60"/>
      <c r="S299" s="60"/>
      <c r="T299" s="60"/>
      <c r="U299" s="60"/>
      <c r="V299" s="60"/>
      <c r="W299" s="60"/>
    </row>
    <row r="300" spans="1:253" s="1" customFormat="1" ht="15" x14ac:dyDescent="0.2">
      <c r="A300" s="76" t="s">
        <v>1017</v>
      </c>
      <c r="B300" s="76" t="s">
        <v>1018</v>
      </c>
      <c r="C300" s="76" t="s">
        <v>1019</v>
      </c>
      <c r="D300" s="77" t="s">
        <v>995</v>
      </c>
      <c r="E300" s="78"/>
      <c r="F300" s="76" t="str">
        <f t="shared" si="35"/>
        <v>た０９</v>
      </c>
      <c r="G300" s="76" t="str">
        <f t="shared" si="37"/>
        <v>刈谷佳宏</v>
      </c>
      <c r="H300" s="76" t="str">
        <f t="shared" si="38"/>
        <v>建部TC</v>
      </c>
      <c r="I300" s="76" t="s">
        <v>357</v>
      </c>
      <c r="J300" s="80">
        <v>1959</v>
      </c>
      <c r="K300" s="81">
        <f t="shared" si="34"/>
        <v>67</v>
      </c>
      <c r="L300" s="76" t="str">
        <f t="shared" si="36"/>
        <v>OK</v>
      </c>
      <c r="M300" s="84" t="s">
        <v>345</v>
      </c>
      <c r="N300" s="151"/>
      <c r="O300" s="61"/>
      <c r="P300" s="61"/>
      <c r="Q300" s="69"/>
      <c r="R300" s="60"/>
      <c r="S300" s="60"/>
      <c r="T300" s="60"/>
      <c r="U300" s="60"/>
      <c r="V300" s="60"/>
      <c r="W300" s="60"/>
    </row>
    <row r="301" spans="1:253" s="1" customFormat="1" ht="15" x14ac:dyDescent="0.2">
      <c r="A301" s="86" t="s">
        <v>1020</v>
      </c>
      <c r="B301" s="76" t="s">
        <v>1021</v>
      </c>
      <c r="C301" s="76" t="s">
        <v>1022</v>
      </c>
      <c r="D301" s="77" t="s">
        <v>995</v>
      </c>
      <c r="E301" s="78"/>
      <c r="F301" s="76" t="str">
        <f t="shared" si="35"/>
        <v>た１０</v>
      </c>
      <c r="G301" s="76" t="str">
        <f t="shared" si="37"/>
        <v>上川かの子</v>
      </c>
      <c r="H301" s="76" t="str">
        <f t="shared" si="38"/>
        <v>建部TC</v>
      </c>
      <c r="I301" s="83" t="s">
        <v>318</v>
      </c>
      <c r="J301" s="80">
        <v>1976</v>
      </c>
      <c r="K301" s="81">
        <f t="shared" si="34"/>
        <v>50</v>
      </c>
      <c r="L301" s="76" t="str">
        <f t="shared" si="36"/>
        <v>OK</v>
      </c>
      <c r="M301" s="76" t="s">
        <v>315</v>
      </c>
      <c r="N301" s="151"/>
      <c r="Q301" s="69"/>
      <c r="R301" s="60"/>
      <c r="S301" s="60"/>
      <c r="T301" s="60"/>
      <c r="U301" s="60"/>
      <c r="V301" s="60"/>
      <c r="W301" s="60"/>
    </row>
    <row r="302" spans="1:253" s="1" customFormat="1" ht="15" x14ac:dyDescent="0.2">
      <c r="A302" s="145"/>
      <c r="B302" s="98">
        <v>11</v>
      </c>
      <c r="C302" s="115"/>
      <c r="D302" s="146" t="s">
        <v>1023</v>
      </c>
      <c r="E302" s="73"/>
      <c r="F302" s="88"/>
      <c r="G302" s="88"/>
      <c r="H302" s="146"/>
      <c r="I302" s="88"/>
      <c r="J302" s="147"/>
      <c r="K302" s="81"/>
      <c r="L302" s="88"/>
      <c r="M302" s="148"/>
      <c r="N302" s="151"/>
      <c r="Q302" s="69"/>
      <c r="R302" s="60"/>
      <c r="S302" s="60"/>
      <c r="T302" s="60"/>
      <c r="U302" s="60"/>
      <c r="V302" s="60"/>
      <c r="W302" s="60"/>
    </row>
    <row r="303" spans="1:253" s="1" customFormat="1" ht="15" x14ac:dyDescent="0.2">
      <c r="A303" s="76" t="s">
        <v>417</v>
      </c>
      <c r="B303" s="77" t="s">
        <v>356</v>
      </c>
      <c r="C303" s="77" t="s">
        <v>593</v>
      </c>
      <c r="D303" s="77" t="s">
        <v>594</v>
      </c>
      <c r="E303" s="214" t="s">
        <v>481</v>
      </c>
      <c r="F303" s="76" t="str">
        <f t="shared" si="35"/>
        <v>ぷ０１</v>
      </c>
      <c r="G303" s="76" t="str">
        <f t="shared" ref="G303:G317" si="39">B303&amp;C303</f>
        <v>吉田知司</v>
      </c>
      <c r="H303" s="76" t="s">
        <v>595</v>
      </c>
      <c r="I303" s="76" t="s">
        <v>357</v>
      </c>
      <c r="J303" s="80">
        <v>1948</v>
      </c>
      <c r="K303" s="81">
        <f>IF(J303="","",(2026-J303))</f>
        <v>78</v>
      </c>
      <c r="L303" s="79" t="str">
        <f>IF(G303="","",IF(COUNTIF($G$8:$G$402,G303)&gt;1,"2重登録","OK"))</f>
        <v>OK</v>
      </c>
      <c r="M303" s="84" t="s">
        <v>345</v>
      </c>
      <c r="N303" s="151"/>
      <c r="Q303" s="69"/>
      <c r="R303" s="60"/>
      <c r="S303" s="60"/>
      <c r="T303" s="60"/>
      <c r="U303" s="60"/>
      <c r="V303" s="60"/>
      <c r="W303" s="60"/>
    </row>
    <row r="304" spans="1:253" s="1" customFormat="1" ht="15" x14ac:dyDescent="0.2">
      <c r="A304" s="76" t="s">
        <v>1024</v>
      </c>
      <c r="B304" s="77" t="s">
        <v>419</v>
      </c>
      <c r="C304" s="77" t="s">
        <v>1025</v>
      </c>
      <c r="D304" s="77" t="s">
        <v>594</v>
      </c>
      <c r="E304" s="78"/>
      <c r="F304" s="76" t="str">
        <f t="shared" si="35"/>
        <v>ぷ０２</v>
      </c>
      <c r="G304" s="76" t="str">
        <f t="shared" si="39"/>
        <v>一丸征功</v>
      </c>
      <c r="H304" s="76" t="s">
        <v>595</v>
      </c>
      <c r="I304" s="76" t="s">
        <v>357</v>
      </c>
      <c r="J304" s="80">
        <v>1960</v>
      </c>
      <c r="K304" s="81">
        <f t="shared" ref="K304:K320" si="40">IF(J304="","",(2026-J304))</f>
        <v>66</v>
      </c>
      <c r="L304" s="79" t="str">
        <f>IF(G304="","",IF(COUNTIF($G$8:$G$402,G304)&gt;1,"2重登録","OK"))</f>
        <v>OK</v>
      </c>
      <c r="M304" s="76" t="s">
        <v>327</v>
      </c>
      <c r="N304" s="151"/>
      <c r="Q304" s="69"/>
      <c r="R304" s="60"/>
      <c r="S304" s="60"/>
      <c r="T304" s="60"/>
      <c r="U304" s="60"/>
      <c r="V304" s="60"/>
      <c r="W304" s="60"/>
    </row>
    <row r="305" spans="1:23" s="1" customFormat="1" ht="15" x14ac:dyDescent="0.2">
      <c r="A305" s="76" t="s">
        <v>178</v>
      </c>
      <c r="B305" s="96" t="s">
        <v>1026</v>
      </c>
      <c r="C305" s="96" t="s">
        <v>1027</v>
      </c>
      <c r="D305" s="77" t="s">
        <v>594</v>
      </c>
      <c r="E305" s="214" t="s">
        <v>481</v>
      </c>
      <c r="F305" s="76" t="str">
        <f t="shared" si="35"/>
        <v>ぷ０３</v>
      </c>
      <c r="G305" s="76" t="str">
        <f t="shared" si="39"/>
        <v>青井亘</v>
      </c>
      <c r="H305" s="76" t="s">
        <v>595</v>
      </c>
      <c r="I305" s="76" t="s">
        <v>357</v>
      </c>
      <c r="J305" s="80">
        <v>1954</v>
      </c>
      <c r="K305" s="81">
        <f t="shared" si="40"/>
        <v>72</v>
      </c>
      <c r="L305" s="79" t="str">
        <f>IF(G305="","",IF(COUNTIF($G$8:$G$402,G305)&gt;1,"2重登録","OK"))</f>
        <v>OK</v>
      </c>
      <c r="M305" s="76" t="s">
        <v>327</v>
      </c>
      <c r="N305" s="151"/>
      <c r="Q305" s="69"/>
      <c r="R305" s="60"/>
      <c r="S305" s="60"/>
      <c r="T305" s="60"/>
      <c r="U305" s="60"/>
      <c r="V305" s="60"/>
      <c r="W305" s="60"/>
    </row>
    <row r="306" spans="1:23" s="1" customFormat="1" ht="15" x14ac:dyDescent="0.2">
      <c r="A306" s="76" t="s">
        <v>179</v>
      </c>
      <c r="B306" s="83" t="s">
        <v>1028</v>
      </c>
      <c r="C306" s="83" t="s">
        <v>1029</v>
      </c>
      <c r="D306" s="77" t="s">
        <v>594</v>
      </c>
      <c r="E306" s="214" t="s">
        <v>481</v>
      </c>
      <c r="F306" s="76" t="str">
        <f t="shared" si="35"/>
        <v>ぷ０４</v>
      </c>
      <c r="G306" s="83" t="str">
        <f t="shared" si="39"/>
        <v>澤井恵子</v>
      </c>
      <c r="H306" s="76" t="s">
        <v>595</v>
      </c>
      <c r="I306" s="83" t="s">
        <v>318</v>
      </c>
      <c r="J306" s="80">
        <v>1948</v>
      </c>
      <c r="K306" s="81">
        <f t="shared" si="40"/>
        <v>78</v>
      </c>
      <c r="L306" s="79" t="str">
        <f>IF(G306="","",IF(COUNTIF($G$8:$G$402,G306)&gt;1,"2重登録","OK"))</f>
        <v>OK</v>
      </c>
      <c r="M306" s="83" t="s">
        <v>345</v>
      </c>
      <c r="N306" s="151"/>
      <c r="Q306" s="69"/>
    </row>
    <row r="307" spans="1:23" s="1" customFormat="1" ht="15" x14ac:dyDescent="0.2">
      <c r="A307" s="76" t="s">
        <v>180</v>
      </c>
      <c r="B307" s="76" t="s">
        <v>1030</v>
      </c>
      <c r="C307" s="76" t="s">
        <v>1031</v>
      </c>
      <c r="D307" s="77" t="s">
        <v>594</v>
      </c>
      <c r="E307" s="214" t="s">
        <v>481</v>
      </c>
      <c r="F307" s="76" t="str">
        <f t="shared" si="35"/>
        <v>ぷ０５</v>
      </c>
      <c r="G307" s="76" t="str">
        <f t="shared" si="39"/>
        <v>関弘次</v>
      </c>
      <c r="H307" s="76" t="s">
        <v>595</v>
      </c>
      <c r="I307" s="76" t="s">
        <v>357</v>
      </c>
      <c r="J307" s="82">
        <v>1956</v>
      </c>
      <c r="K307" s="81">
        <f t="shared" si="40"/>
        <v>70</v>
      </c>
      <c r="L307" s="79" t="str">
        <f>IF(G307="","",IF(COUNTIF($G$8:$G$402,G307)&gt;1,"2重登録","OK"))</f>
        <v>OK</v>
      </c>
      <c r="M307" s="76" t="s">
        <v>1132</v>
      </c>
      <c r="N307" s="151"/>
      <c r="Q307" s="60"/>
    </row>
    <row r="308" spans="1:23" s="1" customFormat="1" ht="15" x14ac:dyDescent="0.2">
      <c r="A308" s="76" t="s">
        <v>181</v>
      </c>
      <c r="B308" s="77" t="s">
        <v>1032</v>
      </c>
      <c r="C308" s="77" t="s">
        <v>1033</v>
      </c>
      <c r="D308" s="77" t="s">
        <v>594</v>
      </c>
      <c r="E308" s="214" t="s">
        <v>481</v>
      </c>
      <c r="F308" s="76" t="str">
        <f t="shared" si="35"/>
        <v>ぷ０６</v>
      </c>
      <c r="G308" s="76" t="str">
        <f t="shared" si="39"/>
        <v>但中昭三</v>
      </c>
      <c r="H308" s="76" t="s">
        <v>595</v>
      </c>
      <c r="I308" s="76" t="s">
        <v>357</v>
      </c>
      <c r="J308" s="80">
        <v>1955</v>
      </c>
      <c r="K308" s="81">
        <f t="shared" si="40"/>
        <v>71</v>
      </c>
      <c r="L308" s="79" t="str">
        <f>IF(G308="","",IF(COUNTIF($G$8:$G$402,G308)&gt;1,"2重登録","OK"))</f>
        <v>OK</v>
      </c>
      <c r="M308" s="76" t="s">
        <v>1132</v>
      </c>
      <c r="N308" s="151"/>
      <c r="Q308" s="60"/>
    </row>
    <row r="309" spans="1:23" s="1" customFormat="1" ht="15" x14ac:dyDescent="0.2">
      <c r="A309" s="76" t="s">
        <v>182</v>
      </c>
      <c r="B309" s="100" t="s">
        <v>1034</v>
      </c>
      <c r="C309" s="100" t="s">
        <v>922</v>
      </c>
      <c r="D309" s="77" t="s">
        <v>594</v>
      </c>
      <c r="E309" s="78"/>
      <c r="F309" s="76" t="str">
        <f t="shared" si="35"/>
        <v>ぷ０７</v>
      </c>
      <c r="G309" s="83" t="str">
        <f t="shared" si="39"/>
        <v>松田順子</v>
      </c>
      <c r="H309" s="76" t="s">
        <v>595</v>
      </c>
      <c r="I309" s="83" t="s">
        <v>318</v>
      </c>
      <c r="J309" s="80">
        <v>1965</v>
      </c>
      <c r="K309" s="81">
        <f t="shared" si="40"/>
        <v>61</v>
      </c>
      <c r="L309" s="79" t="str">
        <f>IF(G309="","",IF(COUNTIF($G$8:$G$402,G309)&gt;1,"2重登録","OK"))</f>
        <v>OK</v>
      </c>
      <c r="M309" s="84" t="s">
        <v>345</v>
      </c>
      <c r="N309" s="151"/>
      <c r="Q309" s="60"/>
    </row>
    <row r="310" spans="1:23" s="1" customFormat="1" ht="15" x14ac:dyDescent="0.2">
      <c r="A310" s="76" t="s">
        <v>183</v>
      </c>
      <c r="B310" s="83" t="s">
        <v>1035</v>
      </c>
      <c r="C310" s="83" t="s">
        <v>982</v>
      </c>
      <c r="D310" s="77" t="s">
        <v>595</v>
      </c>
      <c r="E310" s="214" t="s">
        <v>481</v>
      </c>
      <c r="F310" s="76" t="str">
        <f t="shared" si="35"/>
        <v>ぷ０８</v>
      </c>
      <c r="G310" s="83" t="str">
        <f t="shared" si="39"/>
        <v>森谷洋子</v>
      </c>
      <c r="H310" s="76" t="s">
        <v>595</v>
      </c>
      <c r="I310" s="83" t="s">
        <v>318</v>
      </c>
      <c r="J310" s="80">
        <v>1951</v>
      </c>
      <c r="K310" s="81">
        <f t="shared" si="40"/>
        <v>75</v>
      </c>
      <c r="L310" s="79" t="str">
        <f>IF(G310="","",IF(COUNTIF($G$8:$G$402,G310)&gt;1,"2重登録","OK"))</f>
        <v>OK</v>
      </c>
      <c r="M310" s="76" t="s">
        <v>1132</v>
      </c>
      <c r="N310" s="151"/>
      <c r="Q310" s="60"/>
    </row>
    <row r="311" spans="1:23" s="1" customFormat="1" ht="15" x14ac:dyDescent="0.2">
      <c r="A311" s="76" t="s">
        <v>184</v>
      </c>
      <c r="B311" s="77" t="s">
        <v>1036</v>
      </c>
      <c r="C311" s="77" t="s">
        <v>1037</v>
      </c>
      <c r="D311" s="77" t="s">
        <v>594</v>
      </c>
      <c r="E311" s="113"/>
      <c r="F311" s="76" t="str">
        <f t="shared" si="35"/>
        <v>ぷ０９</v>
      </c>
      <c r="G311" s="76" t="str">
        <f t="shared" si="39"/>
        <v>山形公平</v>
      </c>
      <c r="H311" s="76" t="s">
        <v>595</v>
      </c>
      <c r="I311" s="76" t="s">
        <v>357</v>
      </c>
      <c r="J311" s="80">
        <v>1957</v>
      </c>
      <c r="K311" s="81">
        <f t="shared" si="40"/>
        <v>69</v>
      </c>
      <c r="L311" s="79" t="str">
        <f>IF(G311="","",IF(COUNTIF($G$8:$G$402,G311)&gt;1,"2重登録","OK"))</f>
        <v>OK</v>
      </c>
      <c r="M311" s="84" t="s">
        <v>345</v>
      </c>
      <c r="N311" s="151"/>
      <c r="Q311" s="60"/>
    </row>
    <row r="312" spans="1:23" s="1" customFormat="1" ht="15" x14ac:dyDescent="0.2">
      <c r="A312" s="76" t="s">
        <v>185</v>
      </c>
      <c r="B312" s="77" t="s">
        <v>1028</v>
      </c>
      <c r="C312" s="77" t="s">
        <v>1038</v>
      </c>
      <c r="D312" s="77" t="s">
        <v>594</v>
      </c>
      <c r="E312" s="214" t="s">
        <v>481</v>
      </c>
      <c r="F312" s="76" t="str">
        <f t="shared" si="35"/>
        <v>ぷ１０</v>
      </c>
      <c r="G312" s="76" t="str">
        <f t="shared" si="39"/>
        <v>澤井誠</v>
      </c>
      <c r="H312" s="76" t="s">
        <v>595</v>
      </c>
      <c r="I312" s="76" t="s">
        <v>357</v>
      </c>
      <c r="J312" s="80">
        <v>1948</v>
      </c>
      <c r="K312" s="81">
        <f t="shared" si="40"/>
        <v>78</v>
      </c>
      <c r="L312" s="79" t="str">
        <f>IF(G312="","",IF(COUNTIF($G$8:$G$402,G312)&gt;1,"2重登録","OK"))</f>
        <v>OK</v>
      </c>
      <c r="M312" s="83" t="s">
        <v>345</v>
      </c>
      <c r="N312" s="151"/>
      <c r="Q312" s="60"/>
    </row>
    <row r="313" spans="1:23" s="1" customFormat="1" ht="15" x14ac:dyDescent="0.2">
      <c r="A313" s="76" t="s">
        <v>186</v>
      </c>
      <c r="B313" s="77" t="s">
        <v>1039</v>
      </c>
      <c r="C313" s="77" t="s">
        <v>1040</v>
      </c>
      <c r="D313" s="77" t="s">
        <v>594</v>
      </c>
      <c r="E313" s="214" t="s">
        <v>481</v>
      </c>
      <c r="F313" s="76" t="str">
        <f t="shared" si="35"/>
        <v>ぷ１１</v>
      </c>
      <c r="G313" s="76" t="str">
        <f t="shared" si="39"/>
        <v>谷口一男</v>
      </c>
      <c r="H313" s="76" t="s">
        <v>595</v>
      </c>
      <c r="I313" s="76" t="s">
        <v>357</v>
      </c>
      <c r="J313" s="80">
        <v>1947</v>
      </c>
      <c r="K313" s="81">
        <f t="shared" si="40"/>
        <v>79</v>
      </c>
      <c r="L313" s="79" t="str">
        <f>IF(G313="","",IF(COUNTIF($G$8:$G$402,G313)&gt;1,"2重登録","OK"))</f>
        <v>OK</v>
      </c>
      <c r="M313" s="87" t="s">
        <v>345</v>
      </c>
      <c r="N313" s="151"/>
      <c r="Q313" s="60"/>
    </row>
    <row r="314" spans="1:23" s="1" customFormat="1" ht="15" x14ac:dyDescent="0.2">
      <c r="A314" s="76" t="s">
        <v>311</v>
      </c>
      <c r="B314" s="76" t="s">
        <v>1041</v>
      </c>
      <c r="C314" s="76" t="s">
        <v>1042</v>
      </c>
      <c r="D314" s="77" t="s">
        <v>594</v>
      </c>
      <c r="E314" s="214" t="s">
        <v>481</v>
      </c>
      <c r="F314" s="76" t="str">
        <f t="shared" si="35"/>
        <v>ぷ１２</v>
      </c>
      <c r="G314" s="76" t="str">
        <f t="shared" si="39"/>
        <v>鶴田進</v>
      </c>
      <c r="H314" s="76" t="s">
        <v>595</v>
      </c>
      <c r="I314" s="76" t="s">
        <v>357</v>
      </c>
      <c r="J314" s="80">
        <v>1950</v>
      </c>
      <c r="K314" s="81">
        <f t="shared" si="40"/>
        <v>76</v>
      </c>
      <c r="L314" s="79" t="str">
        <f>IF(G314="","",IF(COUNTIF($G$8:$G$402,G314)&gt;1,"2重登録","OK"))</f>
        <v>OK</v>
      </c>
      <c r="M314" s="76" t="s">
        <v>327</v>
      </c>
      <c r="N314" s="151"/>
      <c r="Q314" s="60"/>
    </row>
    <row r="315" spans="1:23" s="1" customFormat="1" ht="15" x14ac:dyDescent="0.2">
      <c r="A315" s="76" t="s">
        <v>418</v>
      </c>
      <c r="B315" s="77" t="s">
        <v>1043</v>
      </c>
      <c r="C315" s="77" t="s">
        <v>333</v>
      </c>
      <c r="D315" s="77" t="s">
        <v>594</v>
      </c>
      <c r="E315" s="214" t="s">
        <v>481</v>
      </c>
      <c r="F315" s="76" t="str">
        <f t="shared" si="35"/>
        <v>ぷ１３</v>
      </c>
      <c r="G315" s="76" t="str">
        <f t="shared" si="39"/>
        <v>早川浩</v>
      </c>
      <c r="H315" s="76" t="s">
        <v>595</v>
      </c>
      <c r="I315" s="76" t="s">
        <v>357</v>
      </c>
      <c r="J315" s="80">
        <v>1951</v>
      </c>
      <c r="K315" s="81">
        <f t="shared" si="40"/>
        <v>75</v>
      </c>
      <c r="L315" s="79" t="str">
        <f>IF(G315="","",IF(COUNTIF($G$8:$G$402,G315)&gt;1,"2重登録","OK"))</f>
        <v>OK</v>
      </c>
      <c r="M315" s="76" t="s">
        <v>327</v>
      </c>
      <c r="N315" s="151"/>
      <c r="Q315" s="60"/>
    </row>
    <row r="316" spans="1:23" s="1" customFormat="1" ht="15" x14ac:dyDescent="0.2">
      <c r="A316" s="76" t="s">
        <v>612</v>
      </c>
      <c r="B316" s="77" t="s">
        <v>972</v>
      </c>
      <c r="C316" s="77" t="s">
        <v>1044</v>
      </c>
      <c r="D316" s="77" t="s">
        <v>594</v>
      </c>
      <c r="E316" s="113"/>
      <c r="F316" s="76" t="str">
        <f t="shared" si="35"/>
        <v>ぷ１４</v>
      </c>
      <c r="G316" s="76" t="str">
        <f t="shared" si="39"/>
        <v>藤田諭</v>
      </c>
      <c r="H316" s="76" t="s">
        <v>595</v>
      </c>
      <c r="I316" s="76" t="s">
        <v>357</v>
      </c>
      <c r="J316" s="80">
        <v>1957</v>
      </c>
      <c r="K316" s="81">
        <f t="shared" si="40"/>
        <v>69</v>
      </c>
      <c r="L316" s="79" t="str">
        <f>IF(G316="","",IF(COUNTIF($G$8:$G$402,G316)&gt;1,"2重登録","OK"))</f>
        <v>OK</v>
      </c>
      <c r="M316" s="76" t="s">
        <v>327</v>
      </c>
      <c r="N316" s="151"/>
      <c r="Q316" s="60"/>
    </row>
    <row r="317" spans="1:23" s="1" customFormat="1" ht="15" x14ac:dyDescent="0.2">
      <c r="A317" s="76" t="s">
        <v>615</v>
      </c>
      <c r="B317" s="76" t="s">
        <v>1045</v>
      </c>
      <c r="C317" s="76" t="s">
        <v>1046</v>
      </c>
      <c r="D317" s="77" t="s">
        <v>594</v>
      </c>
      <c r="E317" s="214" t="s">
        <v>481</v>
      </c>
      <c r="F317" s="76" t="str">
        <f t="shared" si="35"/>
        <v>ぷ１５</v>
      </c>
      <c r="G317" s="76" t="str">
        <f t="shared" si="39"/>
        <v>堀川敬児</v>
      </c>
      <c r="H317" s="76" t="s">
        <v>595</v>
      </c>
      <c r="I317" s="76" t="s">
        <v>357</v>
      </c>
      <c r="J317" s="80">
        <v>1952</v>
      </c>
      <c r="K317" s="81">
        <f t="shared" si="40"/>
        <v>74</v>
      </c>
      <c r="L317" s="79" t="str">
        <f>IF(G317="","",IF(COUNTIF($G$8:$G$402,G317)&gt;1,"2重登録","OK"))</f>
        <v>OK</v>
      </c>
      <c r="M317" s="76" t="s">
        <v>327</v>
      </c>
      <c r="N317" s="151"/>
    </row>
    <row r="318" spans="1:23" s="1" customFormat="1" ht="15" x14ac:dyDescent="0.2">
      <c r="A318" s="76" t="s">
        <v>616</v>
      </c>
      <c r="B318" s="86" t="s">
        <v>1047</v>
      </c>
      <c r="C318" s="86" t="s">
        <v>1048</v>
      </c>
      <c r="D318" s="77" t="s">
        <v>594</v>
      </c>
      <c r="E318" s="113"/>
      <c r="F318" s="76" t="str">
        <f t="shared" si="35"/>
        <v>ぷ１６</v>
      </c>
      <c r="G318" s="76" t="str">
        <f>B318&amp;C318</f>
        <v>水義治</v>
      </c>
      <c r="H318" s="76" t="s">
        <v>595</v>
      </c>
      <c r="I318" s="86" t="s">
        <v>357</v>
      </c>
      <c r="J318" s="85">
        <v>1960</v>
      </c>
      <c r="K318" s="81">
        <f t="shared" si="40"/>
        <v>66</v>
      </c>
      <c r="L318" s="79" t="str">
        <f>IF(G318="","",IF(COUNTIF($G$8:$G$402,G318)&gt;1,"2重登録","OK"))</f>
        <v>OK</v>
      </c>
      <c r="M318" s="76" t="s">
        <v>327</v>
      </c>
      <c r="N318" s="151"/>
      <c r="O318" s="59"/>
      <c r="P318" s="59"/>
    </row>
    <row r="319" spans="1:23" s="1" customFormat="1" ht="15" x14ac:dyDescent="0.2">
      <c r="A319" s="76" t="s">
        <v>619</v>
      </c>
      <c r="B319" s="86" t="s">
        <v>842</v>
      </c>
      <c r="C319" s="86" t="s">
        <v>766</v>
      </c>
      <c r="D319" s="77" t="s">
        <v>594</v>
      </c>
      <c r="E319" s="214" t="s">
        <v>481</v>
      </c>
      <c r="F319" s="76" t="str">
        <f t="shared" si="35"/>
        <v>ぷ１７</v>
      </c>
      <c r="G319" s="76" t="str">
        <f>B319&amp;C319</f>
        <v>安田和彦</v>
      </c>
      <c r="H319" s="76" t="s">
        <v>595</v>
      </c>
      <c r="I319" s="86" t="s">
        <v>357</v>
      </c>
      <c r="J319" s="85">
        <v>1945</v>
      </c>
      <c r="K319" s="81">
        <f t="shared" si="40"/>
        <v>81</v>
      </c>
      <c r="L319" s="79" t="str">
        <f>IF(G319="","",IF(COUNTIF($G$8:$G$402,G319)&gt;1,"2重登録","OK"))</f>
        <v>OK</v>
      </c>
      <c r="M319" s="76" t="s">
        <v>327</v>
      </c>
      <c r="N319" s="151"/>
    </row>
    <row r="320" spans="1:23" s="1" customFormat="1" ht="15" x14ac:dyDescent="0.2">
      <c r="A320" s="76" t="s">
        <v>622</v>
      </c>
      <c r="B320" s="86" t="s">
        <v>1049</v>
      </c>
      <c r="C320" s="86" t="s">
        <v>1050</v>
      </c>
      <c r="D320" s="77" t="s">
        <v>594</v>
      </c>
      <c r="E320" s="113"/>
      <c r="F320" s="76" t="str">
        <f t="shared" si="35"/>
        <v>ぷ１８</v>
      </c>
      <c r="G320" s="86" t="str">
        <f>B320&amp;C320</f>
        <v>牧村裕子</v>
      </c>
      <c r="H320" s="76" t="s">
        <v>595</v>
      </c>
      <c r="I320" s="87" t="s">
        <v>318</v>
      </c>
      <c r="J320" s="85">
        <v>1958</v>
      </c>
      <c r="K320" s="81">
        <f t="shared" si="40"/>
        <v>68</v>
      </c>
      <c r="L320" s="79" t="str">
        <f>IF(G320="","",IF(COUNTIF($G$8:$G$402,G320)&gt;1,"2重登録","OK"))</f>
        <v>OK</v>
      </c>
      <c r="M320" s="86" t="s">
        <v>323</v>
      </c>
      <c r="N320" s="151"/>
    </row>
    <row r="321" spans="1:16" s="1" customFormat="1" ht="15" x14ac:dyDescent="0.2">
      <c r="A321" s="145"/>
      <c r="B321" s="98">
        <v>12</v>
      </c>
      <c r="C321" s="115"/>
      <c r="D321" s="146" t="s">
        <v>1051</v>
      </c>
      <c r="E321" s="73"/>
      <c r="F321" s="88"/>
      <c r="G321" s="88"/>
      <c r="H321" s="146"/>
      <c r="I321" s="88"/>
      <c r="J321" s="147"/>
      <c r="K321" s="81"/>
      <c r="L321" s="79" t="str">
        <f>IF(G321="","",IF(COUNTIF($G$8:$G$402,G321)&gt;1,"2重登録","OK"))</f>
        <v/>
      </c>
      <c r="M321" s="148"/>
      <c r="N321" s="151"/>
    </row>
    <row r="322" spans="1:16" s="1" customFormat="1" ht="15" x14ac:dyDescent="0.2">
      <c r="A322" s="76" t="s">
        <v>1052</v>
      </c>
      <c r="B322" s="77" t="s">
        <v>605</v>
      </c>
      <c r="C322" s="77" t="s">
        <v>1053</v>
      </c>
      <c r="D322" s="77" t="s">
        <v>1054</v>
      </c>
      <c r="E322" s="214" t="s">
        <v>481</v>
      </c>
      <c r="F322" s="76" t="str">
        <f t="shared" si="35"/>
        <v>ひ０１</v>
      </c>
      <c r="G322" s="76" t="str">
        <f t="shared" ref="G322:G352" si="41">B322&amp;C322</f>
        <v>竹中徳司</v>
      </c>
      <c r="H322" s="76" t="s">
        <v>1133</v>
      </c>
      <c r="I322" s="76" t="s">
        <v>357</v>
      </c>
      <c r="J322" s="80">
        <v>1955</v>
      </c>
      <c r="K322" s="81">
        <f>IF(J322="","",(2026-J322))</f>
        <v>71</v>
      </c>
      <c r="L322" s="79" t="str">
        <f>IF(G322="","",IF(COUNTIF($G$8:$G$402,G322)&gt;1,"2重登録","OK"))</f>
        <v>OK</v>
      </c>
      <c r="M322" s="106" t="s">
        <v>345</v>
      </c>
      <c r="N322" s="151"/>
    </row>
    <row r="323" spans="1:16" s="1" customFormat="1" ht="15" x14ac:dyDescent="0.2">
      <c r="A323" s="76" t="s">
        <v>1055</v>
      </c>
      <c r="B323" s="76" t="s">
        <v>389</v>
      </c>
      <c r="C323" s="76" t="s">
        <v>598</v>
      </c>
      <c r="D323" s="77" t="s">
        <v>1054</v>
      </c>
      <c r="E323" s="78" t="s">
        <v>481</v>
      </c>
      <c r="F323" s="76" t="str">
        <f t="shared" si="35"/>
        <v>ひ０２</v>
      </c>
      <c r="G323" s="76" t="str">
        <f t="shared" si="41"/>
        <v>南人嗣</v>
      </c>
      <c r="H323" s="76" t="s">
        <v>1133</v>
      </c>
      <c r="I323" s="76" t="s">
        <v>357</v>
      </c>
      <c r="J323" s="82">
        <v>1955</v>
      </c>
      <c r="K323" s="81">
        <f t="shared" ref="K323:K328" si="42">IF(J323="","",(2026-J323))</f>
        <v>71</v>
      </c>
      <c r="L323" s="79" t="str">
        <f>IF(G323="","",IF(COUNTIF($G$8:$G$402,G323)&gt;1,"2重登録","OK"))</f>
        <v>OK</v>
      </c>
      <c r="M323" s="106" t="s">
        <v>345</v>
      </c>
      <c r="N323" s="151"/>
    </row>
    <row r="324" spans="1:16" s="1" customFormat="1" ht="15" x14ac:dyDescent="0.2">
      <c r="A324" s="76" t="s">
        <v>1056</v>
      </c>
      <c r="B324" s="77" t="s">
        <v>581</v>
      </c>
      <c r="C324" s="77" t="s">
        <v>599</v>
      </c>
      <c r="D324" s="77" t="s">
        <v>1054</v>
      </c>
      <c r="E324" s="78" t="s">
        <v>481</v>
      </c>
      <c r="F324" s="76" t="str">
        <f t="shared" si="35"/>
        <v>ひ０３</v>
      </c>
      <c r="G324" s="76" t="str">
        <f t="shared" si="41"/>
        <v>田中勝之</v>
      </c>
      <c r="H324" s="76" t="s">
        <v>1133</v>
      </c>
      <c r="I324" s="76" t="s">
        <v>357</v>
      </c>
      <c r="J324" s="80">
        <v>1944</v>
      </c>
      <c r="K324" s="81">
        <f t="shared" si="42"/>
        <v>82</v>
      </c>
      <c r="L324" s="79" t="str">
        <f>IF(G324="","",IF(COUNTIF($G$8:$G$402,G324)&gt;1,"2重登録","OK"))</f>
        <v>OK</v>
      </c>
      <c r="M324" s="106" t="s">
        <v>345</v>
      </c>
      <c r="N324" s="151"/>
    </row>
    <row r="325" spans="1:16" s="1" customFormat="1" ht="15" x14ac:dyDescent="0.2">
      <c r="A325" s="76" t="s">
        <v>1057</v>
      </c>
      <c r="B325" s="96" t="s">
        <v>600</v>
      </c>
      <c r="C325" s="96" t="s">
        <v>601</v>
      </c>
      <c r="D325" s="77" t="s">
        <v>1054</v>
      </c>
      <c r="E325" s="78" t="s">
        <v>481</v>
      </c>
      <c r="F325" s="76" t="str">
        <f t="shared" si="35"/>
        <v>ひ０４</v>
      </c>
      <c r="G325" s="76" t="str">
        <f t="shared" si="41"/>
        <v>加藤昇</v>
      </c>
      <c r="H325" s="76" t="s">
        <v>1133</v>
      </c>
      <c r="I325" s="76" t="s">
        <v>357</v>
      </c>
      <c r="J325" s="82">
        <v>1952</v>
      </c>
      <c r="K325" s="81">
        <f t="shared" si="42"/>
        <v>74</v>
      </c>
      <c r="L325" s="79" t="str">
        <f>IF(G325="","",IF(COUNTIF($G$8:$G$402,G325)&gt;1,"2重登録","OK"))</f>
        <v>OK</v>
      </c>
      <c r="M325" s="106" t="s">
        <v>345</v>
      </c>
      <c r="N325" s="151"/>
    </row>
    <row r="326" spans="1:16" s="1" customFormat="1" ht="15" x14ac:dyDescent="0.2">
      <c r="A326" s="76" t="s">
        <v>1058</v>
      </c>
      <c r="B326" s="76" t="s">
        <v>604</v>
      </c>
      <c r="C326" s="76" t="s">
        <v>333</v>
      </c>
      <c r="D326" s="77" t="s">
        <v>1054</v>
      </c>
      <c r="E326" s="78"/>
      <c r="F326" s="76" t="str">
        <f t="shared" si="35"/>
        <v>ひ０５</v>
      </c>
      <c r="G326" s="76" t="str">
        <f t="shared" si="41"/>
        <v>大木浩</v>
      </c>
      <c r="H326" s="76" t="s">
        <v>1133</v>
      </c>
      <c r="I326" s="76" t="s">
        <v>357</v>
      </c>
      <c r="J326" s="80">
        <v>1963</v>
      </c>
      <c r="K326" s="81">
        <f t="shared" si="42"/>
        <v>63</v>
      </c>
      <c r="L326" s="79" t="str">
        <f>IF(G326="","",IF(COUNTIF($G$8:$G$402,G326)&gt;1,"2重登録","OK"))</f>
        <v>OK</v>
      </c>
      <c r="M326" s="106" t="s">
        <v>345</v>
      </c>
      <c r="N326" s="151"/>
    </row>
    <row r="327" spans="1:16" s="1" customFormat="1" ht="15" x14ac:dyDescent="0.2">
      <c r="A327" s="76" t="s">
        <v>1059</v>
      </c>
      <c r="B327" s="77" t="s">
        <v>426</v>
      </c>
      <c r="C327" s="77" t="s">
        <v>1060</v>
      </c>
      <c r="D327" s="77" t="s">
        <v>1054</v>
      </c>
      <c r="E327" s="78" t="s">
        <v>481</v>
      </c>
      <c r="F327" s="76" t="str">
        <f t="shared" si="35"/>
        <v>ひ０６</v>
      </c>
      <c r="G327" s="76" t="str">
        <f t="shared" si="41"/>
        <v>片岡春巳</v>
      </c>
      <c r="H327" s="76" t="s">
        <v>1133</v>
      </c>
      <c r="I327" s="76" t="s">
        <v>357</v>
      </c>
      <c r="J327" s="80">
        <v>1953</v>
      </c>
      <c r="K327" s="81">
        <f t="shared" si="42"/>
        <v>73</v>
      </c>
      <c r="L327" s="79" t="str">
        <f>IF(G327="","",IF(COUNTIF($G$8:$G$402,G327)&gt;1,"2重登録","OK"))</f>
        <v>OK</v>
      </c>
      <c r="M327" s="106" t="s">
        <v>345</v>
      </c>
      <c r="N327" s="151"/>
    </row>
    <row r="328" spans="1:16" s="1" customFormat="1" ht="15" x14ac:dyDescent="0.2">
      <c r="A328" s="76" t="s">
        <v>1061</v>
      </c>
      <c r="B328" s="83" t="s">
        <v>1062</v>
      </c>
      <c r="C328" s="83" t="s">
        <v>1063</v>
      </c>
      <c r="D328" s="77" t="s">
        <v>1054</v>
      </c>
      <c r="E328" s="78"/>
      <c r="F328" s="76" t="str">
        <f t="shared" si="35"/>
        <v>ひ０７</v>
      </c>
      <c r="G328" s="76" t="str">
        <f t="shared" si="41"/>
        <v>林雅子</v>
      </c>
      <c r="H328" s="76" t="s">
        <v>1133</v>
      </c>
      <c r="I328" s="83" t="s">
        <v>318</v>
      </c>
      <c r="J328" s="82">
        <v>1963</v>
      </c>
      <c r="K328" s="81">
        <f t="shared" si="42"/>
        <v>63</v>
      </c>
      <c r="L328" s="79" t="str">
        <f>IF(G328="","",IF(COUNTIF($G$8:$G$402,G328)&gt;1,"2重登録","OK"))</f>
        <v>OK</v>
      </c>
      <c r="M328" s="106" t="s">
        <v>345</v>
      </c>
      <c r="N328" s="151"/>
      <c r="O328" s="61"/>
      <c r="P328" s="61"/>
    </row>
    <row r="329" spans="1:16" s="1" customFormat="1" ht="15" x14ac:dyDescent="0.2">
      <c r="A329" s="76" t="s">
        <v>1064</v>
      </c>
      <c r="B329" s="77" t="s">
        <v>570</v>
      </c>
      <c r="C329" s="77" t="s">
        <v>1038</v>
      </c>
      <c r="D329" s="77" t="s">
        <v>1054</v>
      </c>
      <c r="E329" s="78"/>
      <c r="F329" s="76" t="str">
        <f t="shared" si="35"/>
        <v>ひ０８</v>
      </c>
      <c r="G329" s="76" t="str">
        <f t="shared" si="41"/>
        <v>小林誠</v>
      </c>
      <c r="H329" s="77" t="s">
        <v>1134</v>
      </c>
      <c r="I329" s="76" t="s">
        <v>357</v>
      </c>
      <c r="J329" s="80">
        <v>1961</v>
      </c>
      <c r="K329" s="81">
        <f>IF(J329="","",(2026-J329))</f>
        <v>65</v>
      </c>
      <c r="L329" s="79" t="str">
        <f>IF(G329="","",IF(COUNTIF($G$8:$G$402,G329)&gt;1,"2重登録","OK"))</f>
        <v>OK</v>
      </c>
      <c r="M329" s="76" t="s">
        <v>315</v>
      </c>
      <c r="N329" s="151"/>
      <c r="O329" s="61"/>
      <c r="P329" s="61"/>
    </row>
    <row r="330" spans="1:16" s="1" customFormat="1" ht="15" x14ac:dyDescent="0.2">
      <c r="A330" s="76" t="s">
        <v>1065</v>
      </c>
      <c r="B330" s="76" t="s">
        <v>570</v>
      </c>
      <c r="C330" s="76" t="s">
        <v>1066</v>
      </c>
      <c r="D330" s="77" t="s">
        <v>1054</v>
      </c>
      <c r="E330" s="78" t="s">
        <v>481</v>
      </c>
      <c r="F330" s="76" t="str">
        <f t="shared" si="35"/>
        <v>ひ０９</v>
      </c>
      <c r="G330" s="76" t="str">
        <f t="shared" si="41"/>
        <v>小林晴之</v>
      </c>
      <c r="H330" s="77" t="s">
        <v>1134</v>
      </c>
      <c r="I330" s="76" t="s">
        <v>357</v>
      </c>
      <c r="J330" s="82">
        <v>1955</v>
      </c>
      <c r="K330" s="81">
        <f t="shared" ref="K330:K336" si="43">IF(J330="","",(2026-J330))</f>
        <v>71</v>
      </c>
      <c r="L330" s="79" t="str">
        <f>IF(G330="","",IF(COUNTIF($G$8:$G$402,G330)&gt;1,"2重登録","OK"))</f>
        <v>OK</v>
      </c>
      <c r="M330" s="76" t="s">
        <v>315</v>
      </c>
      <c r="N330" s="151"/>
    </row>
    <row r="331" spans="1:16" s="1" customFormat="1" ht="15" x14ac:dyDescent="0.2">
      <c r="A331" s="76" t="s">
        <v>1067</v>
      </c>
      <c r="B331" s="77" t="s">
        <v>894</v>
      </c>
      <c r="C331" s="77" t="s">
        <v>1068</v>
      </c>
      <c r="D331" s="77" t="s">
        <v>1054</v>
      </c>
      <c r="E331" s="78"/>
      <c r="F331" s="76" t="str">
        <f t="shared" si="35"/>
        <v>ひ１０</v>
      </c>
      <c r="G331" s="76" t="str">
        <f t="shared" si="41"/>
        <v>大野俊治</v>
      </c>
      <c r="H331" s="77" t="s">
        <v>1134</v>
      </c>
      <c r="I331" s="76" t="s">
        <v>357</v>
      </c>
      <c r="J331" s="80">
        <v>1959</v>
      </c>
      <c r="K331" s="81">
        <f t="shared" si="43"/>
        <v>67</v>
      </c>
      <c r="L331" s="79" t="str">
        <f>IF(G331="","",IF(COUNTIF($G$8:$G$402,G331)&gt;1,"2重登録","OK"))</f>
        <v>OK</v>
      </c>
      <c r="M331" s="83" t="s">
        <v>345</v>
      </c>
      <c r="N331" s="151"/>
      <c r="O331" s="61"/>
      <c r="P331" s="61"/>
    </row>
    <row r="332" spans="1:16" s="1" customFormat="1" ht="15" x14ac:dyDescent="0.2">
      <c r="A332" s="76" t="s">
        <v>1069</v>
      </c>
      <c r="B332" s="76" t="s">
        <v>1070</v>
      </c>
      <c r="C332" s="76" t="s">
        <v>1071</v>
      </c>
      <c r="D332" s="77" t="s">
        <v>1054</v>
      </c>
      <c r="E332" s="78"/>
      <c r="F332" s="76" t="str">
        <f t="shared" si="35"/>
        <v>ひ１１</v>
      </c>
      <c r="G332" s="76" t="str">
        <f t="shared" si="41"/>
        <v>北村弘司</v>
      </c>
      <c r="H332" s="77" t="s">
        <v>1134</v>
      </c>
      <c r="I332" s="76" t="s">
        <v>357</v>
      </c>
      <c r="J332" s="82">
        <v>1960</v>
      </c>
      <c r="K332" s="81">
        <f t="shared" si="43"/>
        <v>66</v>
      </c>
      <c r="L332" s="79" t="str">
        <f>IF(G332="","",IF(COUNTIF($G$8:$G$402,G332)&gt;1,"2重登録","OK"))</f>
        <v>OK</v>
      </c>
      <c r="M332" s="76" t="s">
        <v>317</v>
      </c>
      <c r="N332" s="151"/>
      <c r="O332" s="61"/>
      <c r="P332" s="61"/>
    </row>
    <row r="333" spans="1:16" s="1" customFormat="1" ht="15" x14ac:dyDescent="0.2">
      <c r="A333" s="76" t="s">
        <v>1072</v>
      </c>
      <c r="B333" s="77" t="s">
        <v>1073</v>
      </c>
      <c r="C333" s="77" t="s">
        <v>1074</v>
      </c>
      <c r="D333" s="77" t="s">
        <v>1054</v>
      </c>
      <c r="E333" s="78"/>
      <c r="F333" s="76" t="str">
        <f t="shared" si="35"/>
        <v>ひ１２</v>
      </c>
      <c r="G333" s="76" t="str">
        <f t="shared" si="41"/>
        <v>坪田敏裕</v>
      </c>
      <c r="H333" s="77" t="s">
        <v>1134</v>
      </c>
      <c r="I333" s="76" t="s">
        <v>357</v>
      </c>
      <c r="J333" s="80">
        <v>1964</v>
      </c>
      <c r="K333" s="81">
        <f t="shared" si="43"/>
        <v>62</v>
      </c>
      <c r="L333" s="79" t="str">
        <f>IF(G333="","",IF(COUNTIF($G$8:$G$402,G333)&gt;1,"2重登録","OK"))</f>
        <v>OK</v>
      </c>
      <c r="M333" s="76" t="s">
        <v>327</v>
      </c>
      <c r="N333" s="151"/>
      <c r="O333" s="61"/>
    </row>
    <row r="334" spans="1:16" s="1" customFormat="1" ht="15" x14ac:dyDescent="0.2">
      <c r="A334" s="76" t="s">
        <v>1075</v>
      </c>
      <c r="B334" s="100" t="s">
        <v>997</v>
      </c>
      <c r="C334" s="100" t="s">
        <v>1076</v>
      </c>
      <c r="D334" s="77" t="s">
        <v>1054</v>
      </c>
      <c r="E334" s="78"/>
      <c r="F334" s="76" t="str">
        <f t="shared" si="35"/>
        <v>ひ１３</v>
      </c>
      <c r="G334" s="76" t="str">
        <f t="shared" si="41"/>
        <v>中村泰枝</v>
      </c>
      <c r="H334" s="77" t="s">
        <v>1134</v>
      </c>
      <c r="I334" s="83" t="s">
        <v>318</v>
      </c>
      <c r="J334" s="80">
        <v>1957</v>
      </c>
      <c r="K334" s="81">
        <f t="shared" si="43"/>
        <v>69</v>
      </c>
      <c r="L334" s="79" t="str">
        <f>IF(G334="","",IF(COUNTIF($G$8:$G$402,G334)&gt;1,"2重登録","OK"))</f>
        <v>OK</v>
      </c>
      <c r="M334" s="76" t="s">
        <v>317</v>
      </c>
      <c r="N334" s="151"/>
      <c r="O334" s="61"/>
    </row>
    <row r="335" spans="1:16" s="1" customFormat="1" ht="15" x14ac:dyDescent="0.2">
      <c r="A335" s="76" t="s">
        <v>1077</v>
      </c>
      <c r="B335" s="77" t="s">
        <v>1078</v>
      </c>
      <c r="C335" s="77" t="s">
        <v>1079</v>
      </c>
      <c r="D335" s="77" t="s">
        <v>1054</v>
      </c>
      <c r="E335" s="78"/>
      <c r="F335" s="76" t="str">
        <f t="shared" si="35"/>
        <v>ひ１４</v>
      </c>
      <c r="G335" s="76" t="str">
        <f t="shared" si="41"/>
        <v>槙田学</v>
      </c>
      <c r="H335" s="77" t="s">
        <v>1134</v>
      </c>
      <c r="I335" s="76" t="s">
        <v>357</v>
      </c>
      <c r="J335" s="80">
        <v>1965</v>
      </c>
      <c r="K335" s="81">
        <f t="shared" si="43"/>
        <v>61</v>
      </c>
      <c r="L335" s="79" t="str">
        <f>IF(G335="","",IF(COUNTIF($G$8:$G$402,G335)&gt;1,"2重登録","OK"))</f>
        <v>OK</v>
      </c>
      <c r="M335" s="76" t="s">
        <v>315</v>
      </c>
      <c r="N335" s="151"/>
      <c r="O335" s="61"/>
    </row>
    <row r="336" spans="1:16" s="1" customFormat="1" ht="15" x14ac:dyDescent="0.2">
      <c r="A336" s="76" t="s">
        <v>1080</v>
      </c>
      <c r="B336" s="76" t="s">
        <v>652</v>
      </c>
      <c r="C336" s="76" t="s">
        <v>877</v>
      </c>
      <c r="D336" s="77" t="s">
        <v>1054</v>
      </c>
      <c r="E336" s="78"/>
      <c r="F336" s="76" t="str">
        <f t="shared" si="35"/>
        <v>ひ１５</v>
      </c>
      <c r="G336" s="76" t="str">
        <f t="shared" si="41"/>
        <v>青木聡</v>
      </c>
      <c r="H336" s="77" t="s">
        <v>1134</v>
      </c>
      <c r="I336" s="76" t="s">
        <v>357</v>
      </c>
      <c r="J336" s="82">
        <v>1965</v>
      </c>
      <c r="K336" s="81">
        <f t="shared" si="43"/>
        <v>61</v>
      </c>
      <c r="L336" s="79" t="str">
        <f>IF(G336="","",IF(COUNTIF($G$8:$G$402,G336)&gt;1,"2重登録","OK"))</f>
        <v>OK</v>
      </c>
      <c r="M336" s="76" t="s">
        <v>317</v>
      </c>
      <c r="N336" s="151"/>
      <c r="O336" s="71"/>
    </row>
    <row r="337" spans="1:15" ht="15" x14ac:dyDescent="0.2">
      <c r="A337" s="76" t="s">
        <v>1081</v>
      </c>
      <c r="B337" s="77" t="s">
        <v>610</v>
      </c>
      <c r="C337" s="77" t="s">
        <v>1082</v>
      </c>
      <c r="D337" s="77" t="s">
        <v>1054</v>
      </c>
      <c r="E337" s="78" t="s">
        <v>481</v>
      </c>
      <c r="F337" s="76" t="str">
        <f t="shared" si="35"/>
        <v>ひ１６</v>
      </c>
      <c r="G337" s="76" t="str">
        <f t="shared" si="41"/>
        <v>平岩治司</v>
      </c>
      <c r="H337" s="77" t="s">
        <v>1135</v>
      </c>
      <c r="I337" s="76" t="s">
        <v>357</v>
      </c>
      <c r="J337" s="207">
        <v>1955</v>
      </c>
      <c r="K337" s="234">
        <f>IF(J337="","",(2026-J337))</f>
        <v>71</v>
      </c>
      <c r="L337" s="79" t="str">
        <f>IF(G337="","",IF(COUNTIF($G$8:$G$402,G337)&gt;1,"2重登録","OK"))</f>
        <v>OK</v>
      </c>
      <c r="M337" s="106" t="s">
        <v>345</v>
      </c>
    </row>
    <row r="338" spans="1:15" ht="15" x14ac:dyDescent="0.2">
      <c r="A338" s="76" t="s">
        <v>1083</v>
      </c>
      <c r="B338" s="83" t="s">
        <v>620</v>
      </c>
      <c r="C338" s="83" t="s">
        <v>621</v>
      </c>
      <c r="D338" s="77" t="s">
        <v>1054</v>
      </c>
      <c r="E338" s="78" t="s">
        <v>481</v>
      </c>
      <c r="F338" s="76" t="str">
        <f t="shared" si="35"/>
        <v>ひ１７</v>
      </c>
      <c r="G338" s="76" t="str">
        <f t="shared" si="41"/>
        <v>井田圭子</v>
      </c>
      <c r="H338" s="77" t="s">
        <v>1135</v>
      </c>
      <c r="I338" s="83" t="s">
        <v>318</v>
      </c>
      <c r="J338" s="235">
        <v>1951</v>
      </c>
      <c r="K338" s="234">
        <f t="shared" ref="K338:K349" si="44">IF(J338="","",(2026-J338))</f>
        <v>75</v>
      </c>
      <c r="L338" s="79" t="str">
        <f>IF(G338="","",IF(COUNTIF($G$8:$G$402,G338)&gt;1,"2重登録","OK"))</f>
        <v>OK</v>
      </c>
      <c r="M338" s="106" t="s">
        <v>345</v>
      </c>
    </row>
    <row r="339" spans="1:15" ht="15" x14ac:dyDescent="0.2">
      <c r="A339" s="76" t="s">
        <v>1084</v>
      </c>
      <c r="B339" s="77" t="s">
        <v>608</v>
      </c>
      <c r="C339" s="77" t="s">
        <v>609</v>
      </c>
      <c r="D339" s="77" t="s">
        <v>1054</v>
      </c>
      <c r="E339" s="78" t="s">
        <v>481</v>
      </c>
      <c r="F339" s="76" t="str">
        <f t="shared" si="35"/>
        <v>ひ１８</v>
      </c>
      <c r="G339" s="76" t="str">
        <f t="shared" si="41"/>
        <v>今村宣明</v>
      </c>
      <c r="H339" s="77" t="s">
        <v>1135</v>
      </c>
      <c r="I339" s="76" t="s">
        <v>357</v>
      </c>
      <c r="J339" s="207">
        <v>1951</v>
      </c>
      <c r="K339" s="234">
        <f t="shared" si="44"/>
        <v>75</v>
      </c>
      <c r="L339" s="79" t="str">
        <f>IF(G339="","",IF(COUNTIF($G$8:$G$402,G339)&gt;1,"2重登録","OK"))</f>
        <v>OK</v>
      </c>
      <c r="M339" s="106" t="s">
        <v>345</v>
      </c>
      <c r="O339" s="63"/>
    </row>
    <row r="340" spans="1:15" ht="15" x14ac:dyDescent="0.2">
      <c r="A340" s="76" t="s">
        <v>1085</v>
      </c>
      <c r="B340" s="96" t="s">
        <v>606</v>
      </c>
      <c r="C340" s="96" t="s">
        <v>607</v>
      </c>
      <c r="D340" s="77" t="s">
        <v>1054</v>
      </c>
      <c r="E340" s="78" t="s">
        <v>481</v>
      </c>
      <c r="F340" s="76" t="str">
        <f t="shared" ref="F340:F356" si="45">A340</f>
        <v>ひ１９</v>
      </c>
      <c r="G340" s="76" t="str">
        <f t="shared" si="41"/>
        <v>新谷弘之</v>
      </c>
      <c r="H340" s="77" t="s">
        <v>1135</v>
      </c>
      <c r="I340" s="76" t="s">
        <v>357</v>
      </c>
      <c r="J340" s="235">
        <v>1951</v>
      </c>
      <c r="K340" s="234">
        <f t="shared" si="44"/>
        <v>75</v>
      </c>
      <c r="L340" s="79" t="str">
        <f>IF(G340="","",IF(COUNTIF($G$8:$G$402,G340)&gt;1,"2重登録","OK"))</f>
        <v>OK</v>
      </c>
      <c r="M340" s="106" t="s">
        <v>345</v>
      </c>
    </row>
    <row r="341" spans="1:15" ht="15" x14ac:dyDescent="0.2">
      <c r="A341" s="76" t="s">
        <v>1086</v>
      </c>
      <c r="B341" s="77" t="s">
        <v>602</v>
      </c>
      <c r="C341" s="77" t="s">
        <v>603</v>
      </c>
      <c r="D341" s="77" t="s">
        <v>1054</v>
      </c>
      <c r="E341" s="78"/>
      <c r="F341" s="76" t="str">
        <f t="shared" si="45"/>
        <v>ひ２０</v>
      </c>
      <c r="G341" s="76" t="str">
        <f t="shared" si="41"/>
        <v>木瀬茂雄</v>
      </c>
      <c r="H341" s="77" t="s">
        <v>1135</v>
      </c>
      <c r="I341" s="76" t="s">
        <v>357</v>
      </c>
      <c r="J341" s="207">
        <v>1958</v>
      </c>
      <c r="K341" s="234">
        <f t="shared" si="44"/>
        <v>68</v>
      </c>
      <c r="L341" s="79" t="str">
        <f>IF(G341="","",IF(COUNTIF($G$8:$G$402,G341)&gt;1,"2重登録","OK"))</f>
        <v>OK</v>
      </c>
      <c r="M341" s="106" t="s">
        <v>345</v>
      </c>
    </row>
    <row r="342" spans="1:15" ht="15" x14ac:dyDescent="0.2">
      <c r="A342" s="76" t="s">
        <v>1087</v>
      </c>
      <c r="B342" s="77" t="s">
        <v>617</v>
      </c>
      <c r="C342" s="77" t="s">
        <v>618</v>
      </c>
      <c r="D342" s="77" t="s">
        <v>1054</v>
      </c>
      <c r="E342" s="78"/>
      <c r="F342" s="76" t="str">
        <f t="shared" si="45"/>
        <v>ひ２１</v>
      </c>
      <c r="G342" s="76" t="str">
        <f t="shared" si="41"/>
        <v>ドーランデーブ</v>
      </c>
      <c r="H342" s="77" t="s">
        <v>1135</v>
      </c>
      <c r="I342" s="76" t="s">
        <v>357</v>
      </c>
      <c r="J342" s="207">
        <v>1963</v>
      </c>
      <c r="K342" s="234">
        <f t="shared" si="44"/>
        <v>63</v>
      </c>
      <c r="L342" s="79" t="str">
        <f>IF(G342="","",IF(COUNTIF($G$8:$G$402,G342)&gt;1,"2重登録","OK"))</f>
        <v>OK</v>
      </c>
      <c r="M342" s="106" t="s">
        <v>345</v>
      </c>
      <c r="O342" s="63"/>
    </row>
    <row r="343" spans="1:15" ht="15" x14ac:dyDescent="0.2">
      <c r="A343" s="76" t="s">
        <v>1088</v>
      </c>
      <c r="B343" s="77" t="s">
        <v>334</v>
      </c>
      <c r="C343" s="77" t="s">
        <v>625</v>
      </c>
      <c r="D343" s="77" t="s">
        <v>1054</v>
      </c>
      <c r="E343" s="78" t="s">
        <v>481</v>
      </c>
      <c r="F343" s="76" t="str">
        <f t="shared" si="45"/>
        <v>ひ２２</v>
      </c>
      <c r="G343" s="76" t="str">
        <f t="shared" si="41"/>
        <v>鈴木英夫</v>
      </c>
      <c r="H343" s="77" t="s">
        <v>1135</v>
      </c>
      <c r="I343" s="76" t="s">
        <v>357</v>
      </c>
      <c r="J343" s="207">
        <v>1955</v>
      </c>
      <c r="K343" s="234">
        <f t="shared" si="44"/>
        <v>71</v>
      </c>
      <c r="L343" s="79" t="str">
        <f>IF(G343="","",IF(COUNTIF($G$8:$G$402,G343)&gt;1,"2重登録","OK"))</f>
        <v>OK</v>
      </c>
      <c r="M343" s="106" t="s">
        <v>345</v>
      </c>
      <c r="O343" s="68"/>
    </row>
    <row r="344" spans="1:15" ht="15" x14ac:dyDescent="0.2">
      <c r="A344" s="76" t="s">
        <v>1089</v>
      </c>
      <c r="B344" s="83" t="s">
        <v>623</v>
      </c>
      <c r="C344" s="83" t="s">
        <v>624</v>
      </c>
      <c r="D344" s="77" t="s">
        <v>1054</v>
      </c>
      <c r="E344" s="78"/>
      <c r="F344" s="76" t="str">
        <f t="shared" si="45"/>
        <v>ひ２３</v>
      </c>
      <c r="G344" s="76" t="str">
        <f t="shared" si="41"/>
        <v>前田喜久子</v>
      </c>
      <c r="H344" s="77" t="s">
        <v>1135</v>
      </c>
      <c r="I344" s="83" t="s">
        <v>318</v>
      </c>
      <c r="J344" s="235">
        <v>1945</v>
      </c>
      <c r="K344" s="234">
        <f t="shared" si="44"/>
        <v>81</v>
      </c>
      <c r="L344" s="79" t="str">
        <f>IF(G344="","",IF(COUNTIF($G$8:$G$402,G344)&gt;1,"2重登録","OK"))</f>
        <v>OK</v>
      </c>
      <c r="M344" s="106" t="s">
        <v>345</v>
      </c>
      <c r="O344" s="63"/>
    </row>
    <row r="345" spans="1:15" ht="15" x14ac:dyDescent="0.2">
      <c r="A345" s="76" t="s">
        <v>1090</v>
      </c>
      <c r="B345" s="83" t="s">
        <v>570</v>
      </c>
      <c r="C345" s="83" t="s">
        <v>324</v>
      </c>
      <c r="D345" s="77" t="s">
        <v>1054</v>
      </c>
      <c r="E345" s="78" t="s">
        <v>481</v>
      </c>
      <c r="F345" s="76" t="str">
        <f t="shared" si="45"/>
        <v>ひ２４</v>
      </c>
      <c r="G345" s="76" t="str">
        <f t="shared" si="41"/>
        <v>小林明子</v>
      </c>
      <c r="H345" s="77" t="s">
        <v>1135</v>
      </c>
      <c r="I345" s="83" t="s">
        <v>318</v>
      </c>
      <c r="J345" s="207">
        <v>1955</v>
      </c>
      <c r="K345" s="234">
        <f t="shared" si="44"/>
        <v>71</v>
      </c>
      <c r="L345" s="79" t="str">
        <f>IF(G345="","",IF(COUNTIF($G$8:$G$402,G345)&gt;1,"2重登録","OK"))</f>
        <v>OK</v>
      </c>
      <c r="M345" s="106" t="s">
        <v>345</v>
      </c>
      <c r="O345" s="63"/>
    </row>
    <row r="346" spans="1:15" s="63" customFormat="1" ht="18.75" customHeight="1" x14ac:dyDescent="0.2">
      <c r="A346" s="76" t="s">
        <v>1091</v>
      </c>
      <c r="B346" s="77" t="s">
        <v>353</v>
      </c>
      <c r="C346" s="77" t="s">
        <v>611</v>
      </c>
      <c r="D346" s="77" t="s">
        <v>1054</v>
      </c>
      <c r="E346" s="78" t="s">
        <v>481</v>
      </c>
      <c r="F346" s="76" t="str">
        <f t="shared" si="45"/>
        <v>ひ２５</v>
      </c>
      <c r="G346" s="76" t="str">
        <f t="shared" si="41"/>
        <v>福島直樹</v>
      </c>
      <c r="H346" s="77" t="s">
        <v>1135</v>
      </c>
      <c r="I346" s="76" t="s">
        <v>357</v>
      </c>
      <c r="J346" s="207">
        <v>1951</v>
      </c>
      <c r="K346" s="234">
        <f t="shared" si="44"/>
        <v>75</v>
      </c>
      <c r="L346" s="79" t="str">
        <f>IF(G346="","",IF(COUNTIF($G$8:$G$402,G346)&gt;1,"2重登録","OK"))</f>
        <v>OK</v>
      </c>
      <c r="M346" s="106" t="s">
        <v>345</v>
      </c>
      <c r="N346" s="151"/>
    </row>
    <row r="347" spans="1:15" s="68" customFormat="1" ht="14.25" customHeight="1" x14ac:dyDescent="0.2">
      <c r="A347" s="76" t="s">
        <v>1092</v>
      </c>
      <c r="B347" s="77" t="s">
        <v>613</v>
      </c>
      <c r="C347" s="77" t="s">
        <v>614</v>
      </c>
      <c r="D347" s="77" t="s">
        <v>1054</v>
      </c>
      <c r="E347" s="78" t="s">
        <v>481</v>
      </c>
      <c r="F347" s="76" t="str">
        <f t="shared" si="45"/>
        <v>ひ２６</v>
      </c>
      <c r="G347" s="76" t="str">
        <f t="shared" si="41"/>
        <v>藤野秀明</v>
      </c>
      <c r="H347" s="77" t="s">
        <v>1135</v>
      </c>
      <c r="I347" s="76" t="s">
        <v>357</v>
      </c>
      <c r="J347" s="207">
        <v>1947</v>
      </c>
      <c r="K347" s="234">
        <f t="shared" si="44"/>
        <v>79</v>
      </c>
      <c r="L347" s="79" t="str">
        <f>IF(G347="","",IF(COUNTIF($G$8:$G$402,G347)&gt;1,"2重登録","OK"))</f>
        <v>OK</v>
      </c>
      <c r="M347" s="106" t="s">
        <v>345</v>
      </c>
      <c r="N347" s="151"/>
      <c r="O347" s="63"/>
    </row>
    <row r="348" spans="1:15" s="63" customFormat="1" ht="18.75" customHeight="1" x14ac:dyDescent="0.2">
      <c r="A348" s="76" t="s">
        <v>1093</v>
      </c>
      <c r="B348" s="77" t="s">
        <v>1094</v>
      </c>
      <c r="C348" s="77" t="s">
        <v>1095</v>
      </c>
      <c r="D348" s="77" t="s">
        <v>1054</v>
      </c>
      <c r="E348" s="78" t="s">
        <v>481</v>
      </c>
      <c r="F348" s="76" t="str">
        <f t="shared" si="45"/>
        <v>ひ２７</v>
      </c>
      <c r="G348" s="76" t="str">
        <f t="shared" si="41"/>
        <v>油利享</v>
      </c>
      <c r="H348" s="77" t="s">
        <v>1135</v>
      </c>
      <c r="I348" s="76" t="s">
        <v>357</v>
      </c>
      <c r="J348" s="207">
        <v>1955</v>
      </c>
      <c r="K348" s="234">
        <f t="shared" si="44"/>
        <v>71</v>
      </c>
      <c r="L348" s="79" t="str">
        <f>IF(G348="","",IF(COUNTIF($G$8:$G$402,G348)&gt;1,"2重登録","OK"))</f>
        <v>OK</v>
      </c>
      <c r="M348" s="106" t="s">
        <v>345</v>
      </c>
      <c r="N348" s="151"/>
    </row>
    <row r="349" spans="1:15" s="63" customFormat="1" ht="18.75" customHeight="1" x14ac:dyDescent="0.2">
      <c r="A349" s="76" t="s">
        <v>1096</v>
      </c>
      <c r="B349" s="76" t="s">
        <v>596</v>
      </c>
      <c r="C349" s="76" t="s">
        <v>597</v>
      </c>
      <c r="D349" s="77" t="s">
        <v>1054</v>
      </c>
      <c r="E349" s="78" t="s">
        <v>481</v>
      </c>
      <c r="F349" s="76" t="str">
        <f t="shared" si="45"/>
        <v>ひ２８</v>
      </c>
      <c r="G349" s="76" t="str">
        <f t="shared" si="41"/>
        <v>西村国太郎</v>
      </c>
      <c r="H349" s="77" t="s">
        <v>1135</v>
      </c>
      <c r="I349" s="76" t="s">
        <v>357</v>
      </c>
      <c r="J349" s="207">
        <v>1942</v>
      </c>
      <c r="K349" s="234">
        <f t="shared" si="44"/>
        <v>84</v>
      </c>
      <c r="L349" s="79" t="str">
        <f>IF(G349="","",IF(COUNTIF($G$8:$G$402,G349)&gt;1,"2重登録","OK"))</f>
        <v>OK</v>
      </c>
      <c r="M349" s="106" t="s">
        <v>345</v>
      </c>
      <c r="N349" s="151"/>
    </row>
    <row r="350" spans="1:15" s="63" customFormat="1" ht="18.75" customHeight="1" x14ac:dyDescent="0.2">
      <c r="A350" s="76" t="s">
        <v>1097</v>
      </c>
      <c r="B350" s="77" t="s">
        <v>1098</v>
      </c>
      <c r="C350" s="77" t="s">
        <v>1099</v>
      </c>
      <c r="D350" s="77" t="s">
        <v>1054</v>
      </c>
      <c r="E350" s="113"/>
      <c r="F350" s="76" t="str">
        <f t="shared" si="45"/>
        <v>ひ２９</v>
      </c>
      <c r="G350" s="76" t="str">
        <f t="shared" si="41"/>
        <v>河合仙治</v>
      </c>
      <c r="H350" s="77" t="s">
        <v>1135</v>
      </c>
      <c r="I350" s="76" t="s">
        <v>357</v>
      </c>
      <c r="J350" s="80">
        <v>1942</v>
      </c>
      <c r="K350" s="236">
        <v>84</v>
      </c>
      <c r="L350" s="79" t="str">
        <f>IF(G350="","",IF(COUNTIF($G$8:$G$402,G350)&gt;1,"2重登録","OK"))</f>
        <v>OK</v>
      </c>
      <c r="M350" s="76" t="s">
        <v>1136</v>
      </c>
      <c r="N350" s="151"/>
    </row>
    <row r="351" spans="1:15" s="63" customFormat="1" ht="18.75" customHeight="1" x14ac:dyDescent="0.2">
      <c r="A351" s="76" t="s">
        <v>1100</v>
      </c>
      <c r="B351" s="83" t="s">
        <v>1101</v>
      </c>
      <c r="C351" s="83" t="s">
        <v>1102</v>
      </c>
      <c r="D351" s="77" t="s">
        <v>1054</v>
      </c>
      <c r="E351" s="113"/>
      <c r="F351" s="76" t="str">
        <f t="shared" si="45"/>
        <v>ひ３０</v>
      </c>
      <c r="G351" s="76" t="str">
        <f t="shared" si="41"/>
        <v>岸田昌子</v>
      </c>
      <c r="H351" s="77" t="s">
        <v>1135</v>
      </c>
      <c r="I351" s="83" t="s">
        <v>318</v>
      </c>
      <c r="J351" s="80">
        <v>1942</v>
      </c>
      <c r="K351" s="236">
        <v>84</v>
      </c>
      <c r="L351" s="79" t="str">
        <f>IF(G351="","",IF(COUNTIF($G$8:$G$402,G351)&gt;1,"2重登録","OK"))</f>
        <v>OK</v>
      </c>
      <c r="M351" s="76" t="s">
        <v>1136</v>
      </c>
      <c r="N351" s="151"/>
    </row>
    <row r="352" spans="1:15" s="63" customFormat="1" ht="15" x14ac:dyDescent="0.2">
      <c r="A352" s="76" t="s">
        <v>1103</v>
      </c>
      <c r="B352" s="83" t="s">
        <v>1104</v>
      </c>
      <c r="C352" s="83" t="s">
        <v>621</v>
      </c>
      <c r="D352" s="77" t="s">
        <v>1054</v>
      </c>
      <c r="E352" s="113"/>
      <c r="F352" s="76" t="str">
        <f t="shared" si="45"/>
        <v>ひ３１</v>
      </c>
      <c r="G352" s="76" t="str">
        <f t="shared" si="41"/>
        <v>宇野圭子</v>
      </c>
      <c r="H352" s="77" t="s">
        <v>1135</v>
      </c>
      <c r="I352" s="83" t="s">
        <v>318</v>
      </c>
      <c r="J352" s="80">
        <v>1945</v>
      </c>
      <c r="K352" s="236">
        <v>81</v>
      </c>
      <c r="L352" s="79" t="str">
        <f>IF(G352="","",IF(COUNTIF($G$8:$G$402,G352)&gt;1,"2重登録","OK"))</f>
        <v>OK</v>
      </c>
      <c r="M352" s="83" t="s">
        <v>345</v>
      </c>
      <c r="N352" s="151"/>
      <c r="O352" s="61"/>
    </row>
    <row r="353" spans="1:15" s="63" customFormat="1" ht="15" x14ac:dyDescent="0.2">
      <c r="A353" s="145"/>
      <c r="B353" s="98">
        <v>11</v>
      </c>
      <c r="C353" s="115"/>
      <c r="D353" s="146"/>
      <c r="E353" s="73"/>
      <c r="F353" s="88"/>
      <c r="G353" s="88"/>
      <c r="H353" s="146"/>
      <c r="I353" s="88"/>
      <c r="J353" s="147"/>
      <c r="K353" s="81" t="str">
        <f>IF(J353="","",(2026-J353))</f>
        <v/>
      </c>
      <c r="L353" s="88"/>
      <c r="M353" s="148"/>
      <c r="N353" s="151"/>
      <c r="O353" s="61"/>
    </row>
    <row r="354" spans="1:15" s="63" customFormat="1" ht="15" x14ac:dyDescent="0.2">
      <c r="A354" s="82" t="s">
        <v>443</v>
      </c>
      <c r="B354" s="80" t="s">
        <v>729</v>
      </c>
      <c r="C354" s="80" t="s">
        <v>1105</v>
      </c>
      <c r="D354" s="77" t="s">
        <v>628</v>
      </c>
      <c r="E354" s="78"/>
      <c r="F354" s="76" t="str">
        <f t="shared" si="45"/>
        <v>こ０１</v>
      </c>
      <c r="G354" s="82" t="str">
        <f>B354&amp;C354</f>
        <v>山田直八</v>
      </c>
      <c r="H354" s="77" t="s">
        <v>444</v>
      </c>
      <c r="I354" s="77" t="s">
        <v>357</v>
      </c>
      <c r="J354" s="80">
        <v>1972</v>
      </c>
      <c r="K354" s="81">
        <f>IF(J354="","",(2026-J354))</f>
        <v>54</v>
      </c>
      <c r="L354" s="222" t="s">
        <v>629</v>
      </c>
      <c r="M354" s="82" t="s">
        <v>317</v>
      </c>
      <c r="N354" s="237"/>
      <c r="O354" s="61"/>
    </row>
    <row r="355" spans="1:15" s="63" customFormat="1" ht="15" x14ac:dyDescent="0.2">
      <c r="A355" s="82" t="s">
        <v>1106</v>
      </c>
      <c r="B355" s="86" t="s">
        <v>1107</v>
      </c>
      <c r="C355" s="86" t="s">
        <v>1108</v>
      </c>
      <c r="D355" s="77" t="s">
        <v>628</v>
      </c>
      <c r="E355" s="110"/>
      <c r="F355" s="76" t="str">
        <f t="shared" si="45"/>
        <v>こ０２</v>
      </c>
      <c r="G355" s="82" t="str">
        <f>B355&amp;C355</f>
        <v>細原禎夫</v>
      </c>
      <c r="H355" s="77" t="s">
        <v>444</v>
      </c>
      <c r="I355" s="86" t="s">
        <v>357</v>
      </c>
      <c r="J355" s="85">
        <v>1968</v>
      </c>
      <c r="K355" s="81">
        <f>IF(J355="","",(2026-J355))</f>
        <v>58</v>
      </c>
      <c r="L355" s="222" t="s">
        <v>629</v>
      </c>
      <c r="M355" s="86" t="s">
        <v>337</v>
      </c>
      <c r="N355" s="151"/>
      <c r="O355" s="61"/>
    </row>
    <row r="356" spans="1:15" s="63" customFormat="1" ht="15" x14ac:dyDescent="0.2">
      <c r="A356" s="82" t="s">
        <v>1109</v>
      </c>
      <c r="B356" s="86" t="s">
        <v>1110</v>
      </c>
      <c r="C356" s="86" t="s">
        <v>383</v>
      </c>
      <c r="D356" s="77" t="s">
        <v>628</v>
      </c>
      <c r="E356" s="110"/>
      <c r="F356" s="76" t="str">
        <f t="shared" si="45"/>
        <v>こ０３</v>
      </c>
      <c r="G356" s="82" t="str">
        <f>B356&amp;C356</f>
        <v>國本太郎</v>
      </c>
      <c r="H356" s="77" t="s">
        <v>444</v>
      </c>
      <c r="I356" s="86" t="s">
        <v>357</v>
      </c>
      <c r="J356" s="85">
        <v>1974</v>
      </c>
      <c r="K356" s="81">
        <f>IF(J356="","",(2026-J356))</f>
        <v>52</v>
      </c>
      <c r="L356" s="222" t="s">
        <v>629</v>
      </c>
      <c r="M356" s="87" t="s">
        <v>1137</v>
      </c>
      <c r="N356" s="151"/>
      <c r="O356" s="61"/>
    </row>
    <row r="359" spans="1:15" ht="13.5" customHeight="1" x14ac:dyDescent="0.2">
      <c r="I359" s="113"/>
      <c r="J359" s="151"/>
    </row>
    <row r="360" spans="1:15" ht="13.5" customHeight="1" x14ac:dyDescent="0.2">
      <c r="I360" s="113"/>
      <c r="J360" s="151"/>
    </row>
    <row r="361" spans="1:15" ht="13.5" customHeight="1" x14ac:dyDescent="0.2">
      <c r="H361" s="238"/>
      <c r="I361" s="113"/>
      <c r="J361" s="151"/>
    </row>
    <row r="362" spans="1:15" ht="13.5" customHeight="1" x14ac:dyDescent="0.2">
      <c r="D362" s="113"/>
    </row>
    <row r="363" spans="1:15" ht="13.5" customHeight="1" x14ac:dyDescent="0.2">
      <c r="D363" s="113"/>
    </row>
    <row r="364" spans="1:15" ht="13.5" customHeight="1" x14ac:dyDescent="0.2">
      <c r="D364" s="113"/>
    </row>
    <row r="365" spans="1:15" ht="13.5" customHeight="1" x14ac:dyDescent="0.2">
      <c r="D365" s="113"/>
    </row>
    <row r="366" spans="1:15" ht="13.5" customHeight="1" x14ac:dyDescent="0.2">
      <c r="D366" s="113"/>
    </row>
    <row r="367" spans="1:15" ht="13.5" customHeight="1" x14ac:dyDescent="0.2">
      <c r="D367" s="113"/>
    </row>
    <row r="368" spans="1:15" ht="13.5" customHeight="1" x14ac:dyDescent="0.2">
      <c r="D368" s="113"/>
    </row>
    <row r="369" spans="4:15" ht="13.5" customHeight="1" x14ac:dyDescent="0.2">
      <c r="D369" s="113"/>
    </row>
    <row r="370" spans="4:15" ht="13.5" customHeight="1" x14ac:dyDescent="0.2">
      <c r="D370" s="113"/>
    </row>
    <row r="371" spans="4:15" ht="13.5" customHeight="1" x14ac:dyDescent="0.2">
      <c r="D371" s="113"/>
    </row>
    <row r="372" spans="4:15" ht="13.5" customHeight="1" x14ac:dyDescent="0.2">
      <c r="D372" s="210"/>
      <c r="O372" s="59"/>
    </row>
    <row r="373" spans="4:15" ht="13.5" customHeight="1" x14ac:dyDescent="0.2">
      <c r="D373" s="210"/>
    </row>
    <row r="374" spans="4:15" ht="13.5" customHeight="1" x14ac:dyDescent="0.2">
      <c r="E374" s="239"/>
    </row>
  </sheetData>
  <sheetProtection algorithmName="SHA-512" hashValue="JsZ3MyZP6aMCyOQfpu0D9T6u8YgcNXHhbiCQGNkR19xz55Iuw2KSrP33GKcaMvRNlmQodZcjygz/bG7eAOpbbQ==" saltValue="MZ6JPleiA5I0KLjK5qp5xQ==" spinCount="100000" sheet="1" objects="1" scenarios="1"/>
  <mergeCells count="2">
    <mergeCell ref="I1:M2"/>
    <mergeCell ref="B1:H2"/>
  </mergeCells>
  <phoneticPr fontId="3"/>
  <conditionalFormatting sqref="B106:C109 B113:C119">
    <cfRule type="expression" dxfId="3" priority="4">
      <formula>COUNTIF($I106,"女")</formula>
    </cfRule>
  </conditionalFormatting>
  <conditionalFormatting sqref="B121:C121">
    <cfRule type="expression" dxfId="2" priority="3">
      <formula>COUNTIF($I121,"女")</formula>
    </cfRule>
  </conditionalFormatting>
  <conditionalFormatting sqref="I44:I76">
    <cfRule type="containsText" dxfId="1" priority="1" operator="containsText" text="女">
      <formula>NOT(ISERROR(SEARCH("女",I44)))</formula>
    </cfRule>
  </conditionalFormatting>
  <conditionalFormatting sqref="M44:M73 M75:M76 D372:D373">
    <cfRule type="containsText" dxfId="0" priority="2" operator="containsText" text="東近江市">
      <formula>NOT(ISERROR(SEARCH("東近江市",D44)))</formula>
    </cfRule>
  </conditionalFormatting>
  <dataValidations count="4">
    <dataValidation type="list" allowBlank="1" showInputMessage="1" showErrorMessage="1" sqref="RDY983383 JE343 TA343 ACW343 AMS343 AWO343 BGK343 BQG343 CAC343 CJY343 CTU343 DDQ343 DNM343 DXI343 EHE343 ERA343 FAW343 FKS343 FUO343 GEK343 GOG343 GYC343 HHY343 HRU343 IBQ343 ILM343 IVI343 JFE343 JPA343 JYW343 KIS343 KSO343 LCK343 LMG343 LWC343 MFY343 MPU343 MZQ343 NJM343 NTI343 ODE343 ONA343 OWW343 PGS343 PQO343 QAK343 QKG343 QUC343 RDY343 RNU343 RXQ343 SHM343 SRI343 TBE343 TLA343 TUW343 UES343 UOO343 UYK343 VIG343 VSC343 WBY343 WLU343 WVQ343 RNU983383 JE65879 TA65879 ACW65879 AMS65879 AWO65879 BGK65879 BQG65879 CAC65879 CJY65879 CTU65879 DDQ65879 DNM65879 DXI65879 EHE65879 ERA65879 FAW65879 FKS65879 FUO65879 GEK65879 GOG65879 GYC65879 HHY65879 HRU65879 IBQ65879 ILM65879 IVI65879 JFE65879 JPA65879 JYW65879 KIS65879 KSO65879 LCK65879 LMG65879 LWC65879 MFY65879 MPU65879 MZQ65879 NJM65879 NTI65879 ODE65879 ONA65879 OWW65879 PGS65879 PQO65879 QAK65879 QKG65879 QUC65879 RDY65879 RNU65879 RXQ65879 SHM65879 SRI65879 TBE65879 TLA65879 TUW65879 UES65879 UOO65879 UYK65879 VIG65879 VSC65879 WBY65879 WLU65879 WVQ65879 RXQ983383 JE131415 TA131415 ACW131415 AMS131415 AWO131415 BGK131415 BQG131415 CAC131415 CJY131415 CTU131415 DDQ131415 DNM131415 DXI131415 EHE131415 ERA131415 FAW131415 FKS131415 FUO131415 GEK131415 GOG131415 GYC131415 HHY131415 HRU131415 IBQ131415 ILM131415 IVI131415 JFE131415 JPA131415 JYW131415 KIS131415 KSO131415 LCK131415 LMG131415 LWC131415 MFY131415 MPU131415 MZQ131415 NJM131415 NTI131415 ODE131415 ONA131415 OWW131415 PGS131415 PQO131415 QAK131415 QKG131415 QUC131415 RDY131415 RNU131415 RXQ131415 SHM131415 SRI131415 TBE131415 TLA131415 TUW131415 UES131415 UOO131415 UYK131415 VIG131415 VSC131415 WBY131415 WLU131415 WVQ131415 SHM983383 JE196951 TA196951 ACW196951 AMS196951 AWO196951 BGK196951 BQG196951 CAC196951 CJY196951 CTU196951 DDQ196951 DNM196951 DXI196951 EHE196951 ERA196951 FAW196951 FKS196951 FUO196951 GEK196951 GOG196951 GYC196951 HHY196951 HRU196951 IBQ196951 ILM196951 IVI196951 JFE196951 JPA196951 JYW196951 KIS196951 KSO196951 LCK196951 LMG196951 LWC196951 MFY196951 MPU196951 MZQ196951 NJM196951 NTI196951 ODE196951 ONA196951 OWW196951 PGS196951 PQO196951 QAK196951 QKG196951 QUC196951 RDY196951 RNU196951 RXQ196951 SHM196951 SRI196951 TBE196951 TLA196951 TUW196951 UES196951 UOO196951 UYK196951 VIG196951 VSC196951 WBY196951 WLU196951 WVQ196951 SRI983383 JE262487 TA262487 ACW262487 AMS262487 AWO262487 BGK262487 BQG262487 CAC262487 CJY262487 CTU262487 DDQ262487 DNM262487 DXI262487 EHE262487 ERA262487 FAW262487 FKS262487 FUO262487 GEK262487 GOG262487 GYC262487 HHY262487 HRU262487 IBQ262487 ILM262487 IVI262487 JFE262487 JPA262487 JYW262487 KIS262487 KSO262487 LCK262487 LMG262487 LWC262487 MFY262487 MPU262487 MZQ262487 NJM262487 NTI262487 ODE262487 ONA262487 OWW262487 PGS262487 PQO262487 QAK262487 QKG262487 QUC262487 RDY262487 RNU262487 RXQ262487 SHM262487 SRI262487 TBE262487 TLA262487 TUW262487 UES262487 UOO262487 UYK262487 VIG262487 VSC262487 WBY262487 WLU262487 WVQ262487 TBE983383 JE328023 TA328023 ACW328023 AMS328023 AWO328023 BGK328023 BQG328023 CAC328023 CJY328023 CTU328023 DDQ328023 DNM328023 DXI328023 EHE328023 ERA328023 FAW328023 FKS328023 FUO328023 GEK328023 GOG328023 GYC328023 HHY328023 HRU328023 IBQ328023 ILM328023 IVI328023 JFE328023 JPA328023 JYW328023 KIS328023 KSO328023 LCK328023 LMG328023 LWC328023 MFY328023 MPU328023 MZQ328023 NJM328023 NTI328023 ODE328023 ONA328023 OWW328023 PGS328023 PQO328023 QAK328023 QKG328023 QUC328023 RDY328023 RNU328023 RXQ328023 SHM328023 SRI328023 TBE328023 TLA328023 TUW328023 UES328023 UOO328023 UYK328023 VIG328023 VSC328023 WBY328023 WLU328023 WVQ328023 TLA983383 JE393559 TA393559 ACW393559 AMS393559 AWO393559 BGK393559 BQG393559 CAC393559 CJY393559 CTU393559 DDQ393559 DNM393559 DXI393559 EHE393559 ERA393559 FAW393559 FKS393559 FUO393559 GEK393559 GOG393559 GYC393559 HHY393559 HRU393559 IBQ393559 ILM393559 IVI393559 JFE393559 JPA393559 JYW393559 KIS393559 KSO393559 LCK393559 LMG393559 LWC393559 MFY393559 MPU393559 MZQ393559 NJM393559 NTI393559 ODE393559 ONA393559 OWW393559 PGS393559 PQO393559 QAK393559 QKG393559 QUC393559 RDY393559 RNU393559 RXQ393559 SHM393559 SRI393559 TBE393559 TLA393559 TUW393559 UES393559 UOO393559 UYK393559 VIG393559 VSC393559 WBY393559 WLU393559 WVQ393559 TUW983383 JE459095 TA459095 ACW459095 AMS459095 AWO459095 BGK459095 BQG459095 CAC459095 CJY459095 CTU459095 DDQ459095 DNM459095 DXI459095 EHE459095 ERA459095 FAW459095 FKS459095 FUO459095 GEK459095 GOG459095 GYC459095 HHY459095 HRU459095 IBQ459095 ILM459095 IVI459095 JFE459095 JPA459095 JYW459095 KIS459095 KSO459095 LCK459095 LMG459095 LWC459095 MFY459095 MPU459095 MZQ459095 NJM459095 NTI459095 ODE459095 ONA459095 OWW459095 PGS459095 PQO459095 QAK459095 QKG459095 QUC459095 RDY459095 RNU459095 RXQ459095 SHM459095 SRI459095 TBE459095 TLA459095 TUW459095 UES459095 UOO459095 UYK459095 VIG459095 VSC459095 WBY459095 WLU459095 WVQ459095 UES983383 JE524631 TA524631 ACW524631 AMS524631 AWO524631 BGK524631 BQG524631 CAC524631 CJY524631 CTU524631 DDQ524631 DNM524631 DXI524631 EHE524631 ERA524631 FAW524631 FKS524631 FUO524631 GEK524631 GOG524631 GYC524631 HHY524631 HRU524631 IBQ524631 ILM524631 IVI524631 JFE524631 JPA524631 JYW524631 KIS524631 KSO524631 LCK524631 LMG524631 LWC524631 MFY524631 MPU524631 MZQ524631 NJM524631 NTI524631 ODE524631 ONA524631 OWW524631 PGS524631 PQO524631 QAK524631 QKG524631 QUC524631 RDY524631 RNU524631 RXQ524631 SHM524631 SRI524631 TBE524631 TLA524631 TUW524631 UES524631 UOO524631 UYK524631 VIG524631 VSC524631 WBY524631 WLU524631 WVQ524631 UOO983383 JE590167 TA590167 ACW590167 AMS590167 AWO590167 BGK590167 BQG590167 CAC590167 CJY590167 CTU590167 DDQ590167 DNM590167 DXI590167 EHE590167 ERA590167 FAW590167 FKS590167 FUO590167 GEK590167 GOG590167 GYC590167 HHY590167 HRU590167 IBQ590167 ILM590167 IVI590167 JFE590167 JPA590167 JYW590167 KIS590167 KSO590167 LCK590167 LMG590167 LWC590167 MFY590167 MPU590167 MZQ590167 NJM590167 NTI590167 ODE590167 ONA590167 OWW590167 PGS590167 PQO590167 QAK590167 QKG590167 QUC590167 RDY590167 RNU590167 RXQ590167 SHM590167 SRI590167 TBE590167 TLA590167 TUW590167 UES590167 UOO590167 UYK590167 VIG590167 VSC590167 WBY590167 WLU590167 WVQ590167 UYK983383 JE655703 TA655703 ACW655703 AMS655703 AWO655703 BGK655703 BQG655703 CAC655703 CJY655703 CTU655703 DDQ655703 DNM655703 DXI655703 EHE655703 ERA655703 FAW655703 FKS655703 FUO655703 GEK655703 GOG655703 GYC655703 HHY655703 HRU655703 IBQ655703 ILM655703 IVI655703 JFE655703 JPA655703 JYW655703 KIS655703 KSO655703 LCK655703 LMG655703 LWC655703 MFY655703 MPU655703 MZQ655703 NJM655703 NTI655703 ODE655703 ONA655703 OWW655703 PGS655703 PQO655703 QAK655703 QKG655703 QUC655703 RDY655703 RNU655703 RXQ655703 SHM655703 SRI655703 TBE655703 TLA655703 TUW655703 UES655703 UOO655703 UYK655703 VIG655703 VSC655703 WBY655703 WLU655703 WVQ655703 VIG983383 JE721239 TA721239 ACW721239 AMS721239 AWO721239 BGK721239 BQG721239 CAC721239 CJY721239 CTU721239 DDQ721239 DNM721239 DXI721239 EHE721239 ERA721239 FAW721239 FKS721239 FUO721239 GEK721239 GOG721239 GYC721239 HHY721239 HRU721239 IBQ721239 ILM721239 IVI721239 JFE721239 JPA721239 JYW721239 KIS721239 KSO721239 LCK721239 LMG721239 LWC721239 MFY721239 MPU721239 MZQ721239 NJM721239 NTI721239 ODE721239 ONA721239 OWW721239 PGS721239 PQO721239 QAK721239 QKG721239 QUC721239 RDY721239 RNU721239 RXQ721239 SHM721239 SRI721239 TBE721239 TLA721239 TUW721239 UES721239 UOO721239 UYK721239 VIG721239 VSC721239 WBY721239 WLU721239 WVQ721239 VSC983383 JE786775 TA786775 ACW786775 AMS786775 AWO786775 BGK786775 BQG786775 CAC786775 CJY786775 CTU786775 DDQ786775 DNM786775 DXI786775 EHE786775 ERA786775 FAW786775 FKS786775 FUO786775 GEK786775 GOG786775 GYC786775 HHY786775 HRU786775 IBQ786775 ILM786775 IVI786775 JFE786775 JPA786775 JYW786775 KIS786775 KSO786775 LCK786775 LMG786775 LWC786775 MFY786775 MPU786775 MZQ786775 NJM786775 NTI786775 ODE786775 ONA786775 OWW786775 PGS786775 PQO786775 QAK786775 QKG786775 QUC786775 RDY786775 RNU786775 RXQ786775 SHM786775 SRI786775 TBE786775 TLA786775 TUW786775 UES786775 UOO786775 UYK786775 VIG786775 VSC786775 WBY786775 WLU786775 WVQ786775 WBY983383 JE852311 TA852311 ACW852311 AMS852311 AWO852311 BGK852311 BQG852311 CAC852311 CJY852311 CTU852311 DDQ852311 DNM852311 DXI852311 EHE852311 ERA852311 FAW852311 FKS852311 FUO852311 GEK852311 GOG852311 GYC852311 HHY852311 HRU852311 IBQ852311 ILM852311 IVI852311 JFE852311 JPA852311 JYW852311 KIS852311 KSO852311 LCK852311 LMG852311 LWC852311 MFY852311 MPU852311 MZQ852311 NJM852311 NTI852311 ODE852311 ONA852311 OWW852311 PGS852311 PQO852311 QAK852311 QKG852311 QUC852311 RDY852311 RNU852311 RXQ852311 SHM852311 SRI852311 TBE852311 TLA852311 TUW852311 UES852311 UOO852311 UYK852311 VIG852311 VSC852311 WBY852311 WLU852311 WVQ852311 WLU983383 JE917847 TA917847 ACW917847 AMS917847 AWO917847 BGK917847 BQG917847 CAC917847 CJY917847 CTU917847 DDQ917847 DNM917847 DXI917847 EHE917847 ERA917847 FAW917847 FKS917847 FUO917847 GEK917847 GOG917847 GYC917847 HHY917847 HRU917847 IBQ917847 ILM917847 IVI917847 JFE917847 JPA917847 JYW917847 KIS917847 KSO917847 LCK917847 LMG917847 LWC917847 MFY917847 MPU917847 MZQ917847 NJM917847 NTI917847 ODE917847 ONA917847 OWW917847 PGS917847 PQO917847 QAK917847 QKG917847 QUC917847 RDY917847 RNU917847 RXQ917847 SHM917847 SRI917847 TBE917847 TLA917847 TUW917847 UES917847 UOO917847 UYK917847 VIG917847 VSC917847 WBY917847 WLU917847 WVQ917847 WVQ983383 JE983383 TA983383 ACW983383 AMS983383 AWO983383 BGK983383 BQG983383 CAC983383 CJY983383 CTU983383 DDQ983383 DNM983383 DXI983383 EHE983383 ERA983383 FAW983383 FKS983383 FUO983383 GEK983383 GOG983383 GYC983383 HHY983383 HRU983383 IBQ983383 ILM983383 IVI983383 JFE983383 JPA983383 JYW983383 KIS983383 KSO983383 LCK983383 LMG983383 LWC983383 MFY983383 MPU983383 MZQ983383 NJM983383 NTI983383 ODE983383 ONA983383 OWW983383 PGS983383 PQO983383 QAK983383 QKG983383 QUC983383 M65453 M130989 M196525 M262061 M327597 M393133 M458669 M524205 M589741 M655277 M720813 M786349 M851885 M917421 M982957 M1048493" xr:uid="{346278D7-1462-4ED9-9338-3DBBB7BC0748}">
      <formula1>"東近江市,彦根市,愛荘町,長浜市,多賀町,"</formula1>
    </dataValidation>
    <dataValidation type="list" allowBlank="1" showInputMessage="1" showErrorMessage="1" sqref="RDU983383 JA343 SW343 ACS343 AMO343 AWK343 BGG343 BQC343 BZY343 CJU343 CTQ343 DDM343 DNI343 DXE343 EHA343 EQW343 FAS343 FKO343 FUK343 GEG343 GOC343 GXY343 HHU343 HRQ343 IBM343 ILI343 IVE343 JFA343 JOW343 JYS343 KIO343 KSK343 LCG343 LMC343 LVY343 MFU343 MPQ343 MZM343 NJI343 NTE343 ODA343 OMW343 OWS343 PGO343 PQK343 QAG343 QKC343 QTY343 RDU343 RNQ343 RXM343 SHI343 SRE343 TBA343 TKW343 TUS343 UEO343 UOK343 UYG343 VIC343 VRY343 WBU343 WLQ343 WVM343 RNQ983383 JA65879 SW65879 ACS65879 AMO65879 AWK65879 BGG65879 BQC65879 BZY65879 CJU65879 CTQ65879 DDM65879 DNI65879 DXE65879 EHA65879 EQW65879 FAS65879 FKO65879 FUK65879 GEG65879 GOC65879 GXY65879 HHU65879 HRQ65879 IBM65879 ILI65879 IVE65879 JFA65879 JOW65879 JYS65879 KIO65879 KSK65879 LCG65879 LMC65879 LVY65879 MFU65879 MPQ65879 MZM65879 NJI65879 NTE65879 ODA65879 OMW65879 OWS65879 PGO65879 PQK65879 QAG65879 QKC65879 QTY65879 RDU65879 RNQ65879 RXM65879 SHI65879 SRE65879 TBA65879 TKW65879 TUS65879 UEO65879 UOK65879 UYG65879 VIC65879 VRY65879 WBU65879 WLQ65879 WVM65879 RXM983383 JA131415 SW131415 ACS131415 AMO131415 AWK131415 BGG131415 BQC131415 BZY131415 CJU131415 CTQ131415 DDM131415 DNI131415 DXE131415 EHA131415 EQW131415 FAS131415 FKO131415 FUK131415 GEG131415 GOC131415 GXY131415 HHU131415 HRQ131415 IBM131415 ILI131415 IVE131415 JFA131415 JOW131415 JYS131415 KIO131415 KSK131415 LCG131415 LMC131415 LVY131415 MFU131415 MPQ131415 MZM131415 NJI131415 NTE131415 ODA131415 OMW131415 OWS131415 PGO131415 PQK131415 QAG131415 QKC131415 QTY131415 RDU131415 RNQ131415 RXM131415 SHI131415 SRE131415 TBA131415 TKW131415 TUS131415 UEO131415 UOK131415 UYG131415 VIC131415 VRY131415 WBU131415 WLQ131415 WVM131415 SHI983383 JA196951 SW196951 ACS196951 AMO196951 AWK196951 BGG196951 BQC196951 BZY196951 CJU196951 CTQ196951 DDM196951 DNI196951 DXE196951 EHA196951 EQW196951 FAS196951 FKO196951 FUK196951 GEG196951 GOC196951 GXY196951 HHU196951 HRQ196951 IBM196951 ILI196951 IVE196951 JFA196951 JOW196951 JYS196951 KIO196951 KSK196951 LCG196951 LMC196951 LVY196951 MFU196951 MPQ196951 MZM196951 NJI196951 NTE196951 ODA196951 OMW196951 OWS196951 PGO196951 PQK196951 QAG196951 QKC196951 QTY196951 RDU196951 RNQ196951 RXM196951 SHI196951 SRE196951 TBA196951 TKW196951 TUS196951 UEO196951 UOK196951 UYG196951 VIC196951 VRY196951 WBU196951 WLQ196951 WVM196951 SRE983383 JA262487 SW262487 ACS262487 AMO262487 AWK262487 BGG262487 BQC262487 BZY262487 CJU262487 CTQ262487 DDM262487 DNI262487 DXE262487 EHA262487 EQW262487 FAS262487 FKO262487 FUK262487 GEG262487 GOC262487 GXY262487 HHU262487 HRQ262487 IBM262487 ILI262487 IVE262487 JFA262487 JOW262487 JYS262487 KIO262487 KSK262487 LCG262487 LMC262487 LVY262487 MFU262487 MPQ262487 MZM262487 NJI262487 NTE262487 ODA262487 OMW262487 OWS262487 PGO262487 PQK262487 QAG262487 QKC262487 QTY262487 RDU262487 RNQ262487 RXM262487 SHI262487 SRE262487 TBA262487 TKW262487 TUS262487 UEO262487 UOK262487 UYG262487 VIC262487 VRY262487 WBU262487 WLQ262487 WVM262487 TBA983383 JA328023 SW328023 ACS328023 AMO328023 AWK328023 BGG328023 BQC328023 BZY328023 CJU328023 CTQ328023 DDM328023 DNI328023 DXE328023 EHA328023 EQW328023 FAS328023 FKO328023 FUK328023 GEG328023 GOC328023 GXY328023 HHU328023 HRQ328023 IBM328023 ILI328023 IVE328023 JFA328023 JOW328023 JYS328023 KIO328023 KSK328023 LCG328023 LMC328023 LVY328023 MFU328023 MPQ328023 MZM328023 NJI328023 NTE328023 ODA328023 OMW328023 OWS328023 PGO328023 PQK328023 QAG328023 QKC328023 QTY328023 RDU328023 RNQ328023 RXM328023 SHI328023 SRE328023 TBA328023 TKW328023 TUS328023 UEO328023 UOK328023 UYG328023 VIC328023 VRY328023 WBU328023 WLQ328023 WVM328023 TKW983383 JA393559 SW393559 ACS393559 AMO393559 AWK393559 BGG393559 BQC393559 BZY393559 CJU393559 CTQ393559 DDM393559 DNI393559 DXE393559 EHA393559 EQW393559 FAS393559 FKO393559 FUK393559 GEG393559 GOC393559 GXY393559 HHU393559 HRQ393559 IBM393559 ILI393559 IVE393559 JFA393559 JOW393559 JYS393559 KIO393559 KSK393559 LCG393559 LMC393559 LVY393559 MFU393559 MPQ393559 MZM393559 NJI393559 NTE393559 ODA393559 OMW393559 OWS393559 PGO393559 PQK393559 QAG393559 QKC393559 QTY393559 RDU393559 RNQ393559 RXM393559 SHI393559 SRE393559 TBA393559 TKW393559 TUS393559 UEO393559 UOK393559 UYG393559 VIC393559 VRY393559 WBU393559 WLQ393559 WVM393559 TUS983383 JA459095 SW459095 ACS459095 AMO459095 AWK459095 BGG459095 BQC459095 BZY459095 CJU459095 CTQ459095 DDM459095 DNI459095 DXE459095 EHA459095 EQW459095 FAS459095 FKO459095 FUK459095 GEG459095 GOC459095 GXY459095 HHU459095 HRQ459095 IBM459095 ILI459095 IVE459095 JFA459095 JOW459095 JYS459095 KIO459095 KSK459095 LCG459095 LMC459095 LVY459095 MFU459095 MPQ459095 MZM459095 NJI459095 NTE459095 ODA459095 OMW459095 OWS459095 PGO459095 PQK459095 QAG459095 QKC459095 QTY459095 RDU459095 RNQ459095 RXM459095 SHI459095 SRE459095 TBA459095 TKW459095 TUS459095 UEO459095 UOK459095 UYG459095 VIC459095 VRY459095 WBU459095 WLQ459095 WVM459095 UEO983383 JA524631 SW524631 ACS524631 AMO524631 AWK524631 BGG524631 BQC524631 BZY524631 CJU524631 CTQ524631 DDM524631 DNI524631 DXE524631 EHA524631 EQW524631 FAS524631 FKO524631 FUK524631 GEG524631 GOC524631 GXY524631 HHU524631 HRQ524631 IBM524631 ILI524631 IVE524631 JFA524631 JOW524631 JYS524631 KIO524631 KSK524631 LCG524631 LMC524631 LVY524631 MFU524631 MPQ524631 MZM524631 NJI524631 NTE524631 ODA524631 OMW524631 OWS524631 PGO524631 PQK524631 QAG524631 QKC524631 QTY524631 RDU524631 RNQ524631 RXM524631 SHI524631 SRE524631 TBA524631 TKW524631 TUS524631 UEO524631 UOK524631 UYG524631 VIC524631 VRY524631 WBU524631 WLQ524631 WVM524631 UOK983383 JA590167 SW590167 ACS590167 AMO590167 AWK590167 BGG590167 BQC590167 BZY590167 CJU590167 CTQ590167 DDM590167 DNI590167 DXE590167 EHA590167 EQW590167 FAS590167 FKO590167 FUK590167 GEG590167 GOC590167 GXY590167 HHU590167 HRQ590167 IBM590167 ILI590167 IVE590167 JFA590167 JOW590167 JYS590167 KIO590167 KSK590167 LCG590167 LMC590167 LVY590167 MFU590167 MPQ590167 MZM590167 NJI590167 NTE590167 ODA590167 OMW590167 OWS590167 PGO590167 PQK590167 QAG590167 QKC590167 QTY590167 RDU590167 RNQ590167 RXM590167 SHI590167 SRE590167 TBA590167 TKW590167 TUS590167 UEO590167 UOK590167 UYG590167 VIC590167 VRY590167 WBU590167 WLQ590167 WVM590167 UYG983383 JA655703 SW655703 ACS655703 AMO655703 AWK655703 BGG655703 BQC655703 BZY655703 CJU655703 CTQ655703 DDM655703 DNI655703 DXE655703 EHA655703 EQW655703 FAS655703 FKO655703 FUK655703 GEG655703 GOC655703 GXY655703 HHU655703 HRQ655703 IBM655703 ILI655703 IVE655703 JFA655703 JOW655703 JYS655703 KIO655703 KSK655703 LCG655703 LMC655703 LVY655703 MFU655703 MPQ655703 MZM655703 NJI655703 NTE655703 ODA655703 OMW655703 OWS655703 PGO655703 PQK655703 QAG655703 QKC655703 QTY655703 RDU655703 RNQ655703 RXM655703 SHI655703 SRE655703 TBA655703 TKW655703 TUS655703 UEO655703 UOK655703 UYG655703 VIC655703 VRY655703 WBU655703 WLQ655703 WVM655703 VIC983383 JA721239 SW721239 ACS721239 AMO721239 AWK721239 BGG721239 BQC721239 BZY721239 CJU721239 CTQ721239 DDM721239 DNI721239 DXE721239 EHA721239 EQW721239 FAS721239 FKO721239 FUK721239 GEG721239 GOC721239 GXY721239 HHU721239 HRQ721239 IBM721239 ILI721239 IVE721239 JFA721239 JOW721239 JYS721239 KIO721239 KSK721239 LCG721239 LMC721239 LVY721239 MFU721239 MPQ721239 MZM721239 NJI721239 NTE721239 ODA721239 OMW721239 OWS721239 PGO721239 PQK721239 QAG721239 QKC721239 QTY721239 RDU721239 RNQ721239 RXM721239 SHI721239 SRE721239 TBA721239 TKW721239 TUS721239 UEO721239 UOK721239 UYG721239 VIC721239 VRY721239 WBU721239 WLQ721239 WVM721239 VRY983383 JA786775 SW786775 ACS786775 AMO786775 AWK786775 BGG786775 BQC786775 BZY786775 CJU786775 CTQ786775 DDM786775 DNI786775 DXE786775 EHA786775 EQW786775 FAS786775 FKO786775 FUK786775 GEG786775 GOC786775 GXY786775 HHU786775 HRQ786775 IBM786775 ILI786775 IVE786775 JFA786775 JOW786775 JYS786775 KIO786775 KSK786775 LCG786775 LMC786775 LVY786775 MFU786775 MPQ786775 MZM786775 NJI786775 NTE786775 ODA786775 OMW786775 OWS786775 PGO786775 PQK786775 QAG786775 QKC786775 QTY786775 RDU786775 RNQ786775 RXM786775 SHI786775 SRE786775 TBA786775 TKW786775 TUS786775 UEO786775 UOK786775 UYG786775 VIC786775 VRY786775 WBU786775 WLQ786775 WVM786775 WBU983383 JA852311 SW852311 ACS852311 AMO852311 AWK852311 BGG852311 BQC852311 BZY852311 CJU852311 CTQ852311 DDM852311 DNI852311 DXE852311 EHA852311 EQW852311 FAS852311 FKO852311 FUK852311 GEG852311 GOC852311 GXY852311 HHU852311 HRQ852311 IBM852311 ILI852311 IVE852311 JFA852311 JOW852311 JYS852311 KIO852311 KSK852311 LCG852311 LMC852311 LVY852311 MFU852311 MPQ852311 MZM852311 NJI852311 NTE852311 ODA852311 OMW852311 OWS852311 PGO852311 PQK852311 QAG852311 QKC852311 QTY852311 RDU852311 RNQ852311 RXM852311 SHI852311 SRE852311 TBA852311 TKW852311 TUS852311 UEO852311 UOK852311 UYG852311 VIC852311 VRY852311 WBU852311 WLQ852311 WVM852311 WLQ983383 JA917847 SW917847 ACS917847 AMO917847 AWK917847 BGG917847 BQC917847 BZY917847 CJU917847 CTQ917847 DDM917847 DNI917847 DXE917847 EHA917847 EQW917847 FAS917847 FKO917847 FUK917847 GEG917847 GOC917847 GXY917847 HHU917847 HRQ917847 IBM917847 ILI917847 IVE917847 JFA917847 JOW917847 JYS917847 KIO917847 KSK917847 LCG917847 LMC917847 LVY917847 MFU917847 MPQ917847 MZM917847 NJI917847 NTE917847 ODA917847 OMW917847 OWS917847 PGO917847 PQK917847 QAG917847 QKC917847 QTY917847 RDU917847 RNQ917847 RXM917847 SHI917847 SRE917847 TBA917847 TKW917847 TUS917847 UEO917847 UOK917847 UYG917847 VIC917847 VRY917847 WBU917847 WLQ917847 WVM917847 WVM983383 JA983383 SW983383 ACS983383 AMO983383 AWK983383 BGG983383 BQC983383 BZY983383 CJU983383 CTQ983383 DDM983383 DNI983383 DXE983383 EHA983383 EQW983383 FAS983383 FKO983383 FUK983383 GEG983383 GOC983383 GXY983383 HHU983383 HRQ983383 IBM983383 ILI983383 IVE983383 JFA983383 JOW983383 JYS983383 KIO983383 KSK983383 LCG983383 LMC983383 LVY983383 MFU983383 MPQ983383 MZM983383 NJI983383 NTE983383 ODA983383 OMW983383 OWS983383 PGO983383 PQK983383 QAG983383 QKC983383 QTY983383 I65453 I130989 I196525 I262061 I327597 I393133 I458669 I524205 I589741 I655277 I720813 I786349 I851885 I917421 I982957 I1048493" xr:uid="{BB1453A3-85E9-48AE-9C5F-33C94D0A77F8}">
      <formula1>"男,女,"</formula1>
    </dataValidation>
    <dataValidation type="list" allowBlank="1" showInputMessage="1" showErrorMessage="1" sqref="RDQ983381:RDQ983387 IW341:IW347 SS341:SS347 ACO341:ACO347 AMK341:AMK347 AWG341:AWG347 BGC341:BGC347 BPY341:BPY347 BZU341:BZU347 CJQ341:CJQ347 CTM341:CTM347 DDI341:DDI347 DNE341:DNE347 DXA341:DXA347 EGW341:EGW347 EQS341:EQS347 FAO341:FAO347 FKK341:FKK347 FUG341:FUG347 GEC341:GEC347 GNY341:GNY347 GXU341:GXU347 HHQ341:HHQ347 HRM341:HRM347 IBI341:IBI347 ILE341:ILE347 IVA341:IVA347 JEW341:JEW347 JOS341:JOS347 JYO341:JYO347 KIK341:KIK347 KSG341:KSG347 LCC341:LCC347 LLY341:LLY347 LVU341:LVU347 MFQ341:MFQ347 MPM341:MPM347 MZI341:MZI347 NJE341:NJE347 NTA341:NTA347 OCW341:OCW347 OMS341:OMS347 OWO341:OWO347 PGK341:PGK347 PQG341:PQG347 QAC341:QAC347 QJY341:QJY347 QTU341:QTU347 RDQ341:RDQ347 RNM341:RNM347 RXI341:RXI347 SHE341:SHE347 SRA341:SRA347 TAW341:TAW347 TKS341:TKS347 TUO341:TUO347 UEK341:UEK347 UOG341:UOG347 UYC341:UYC347 VHY341:VHY347 VRU341:VRU347 WBQ341:WBQ347 WLM341:WLM347 WVI341:WVI347 RNM983381:RNM983387 IW65877:IW65883 SS65877:SS65883 ACO65877:ACO65883 AMK65877:AMK65883 AWG65877:AWG65883 BGC65877:BGC65883 BPY65877:BPY65883 BZU65877:BZU65883 CJQ65877:CJQ65883 CTM65877:CTM65883 DDI65877:DDI65883 DNE65877:DNE65883 DXA65877:DXA65883 EGW65877:EGW65883 EQS65877:EQS65883 FAO65877:FAO65883 FKK65877:FKK65883 FUG65877:FUG65883 GEC65877:GEC65883 GNY65877:GNY65883 GXU65877:GXU65883 HHQ65877:HHQ65883 HRM65877:HRM65883 IBI65877:IBI65883 ILE65877:ILE65883 IVA65877:IVA65883 JEW65877:JEW65883 JOS65877:JOS65883 JYO65877:JYO65883 KIK65877:KIK65883 KSG65877:KSG65883 LCC65877:LCC65883 LLY65877:LLY65883 LVU65877:LVU65883 MFQ65877:MFQ65883 MPM65877:MPM65883 MZI65877:MZI65883 NJE65877:NJE65883 NTA65877:NTA65883 OCW65877:OCW65883 OMS65877:OMS65883 OWO65877:OWO65883 PGK65877:PGK65883 PQG65877:PQG65883 QAC65877:QAC65883 QJY65877:QJY65883 QTU65877:QTU65883 RDQ65877:RDQ65883 RNM65877:RNM65883 RXI65877:RXI65883 SHE65877:SHE65883 SRA65877:SRA65883 TAW65877:TAW65883 TKS65877:TKS65883 TUO65877:TUO65883 UEK65877:UEK65883 UOG65877:UOG65883 UYC65877:UYC65883 VHY65877:VHY65883 VRU65877:VRU65883 WBQ65877:WBQ65883 WLM65877:WLM65883 WVI65877:WVI65883 RXI983381:RXI983387 IW131413:IW131419 SS131413:SS131419 ACO131413:ACO131419 AMK131413:AMK131419 AWG131413:AWG131419 BGC131413:BGC131419 BPY131413:BPY131419 BZU131413:BZU131419 CJQ131413:CJQ131419 CTM131413:CTM131419 DDI131413:DDI131419 DNE131413:DNE131419 DXA131413:DXA131419 EGW131413:EGW131419 EQS131413:EQS131419 FAO131413:FAO131419 FKK131413:FKK131419 FUG131413:FUG131419 GEC131413:GEC131419 GNY131413:GNY131419 GXU131413:GXU131419 HHQ131413:HHQ131419 HRM131413:HRM131419 IBI131413:IBI131419 ILE131413:ILE131419 IVA131413:IVA131419 JEW131413:JEW131419 JOS131413:JOS131419 JYO131413:JYO131419 KIK131413:KIK131419 KSG131413:KSG131419 LCC131413:LCC131419 LLY131413:LLY131419 LVU131413:LVU131419 MFQ131413:MFQ131419 MPM131413:MPM131419 MZI131413:MZI131419 NJE131413:NJE131419 NTA131413:NTA131419 OCW131413:OCW131419 OMS131413:OMS131419 OWO131413:OWO131419 PGK131413:PGK131419 PQG131413:PQG131419 QAC131413:QAC131419 QJY131413:QJY131419 QTU131413:QTU131419 RDQ131413:RDQ131419 RNM131413:RNM131419 RXI131413:RXI131419 SHE131413:SHE131419 SRA131413:SRA131419 TAW131413:TAW131419 TKS131413:TKS131419 TUO131413:TUO131419 UEK131413:UEK131419 UOG131413:UOG131419 UYC131413:UYC131419 VHY131413:VHY131419 VRU131413:VRU131419 WBQ131413:WBQ131419 WLM131413:WLM131419 WVI131413:WVI131419 SHE983381:SHE983387 IW196949:IW196955 SS196949:SS196955 ACO196949:ACO196955 AMK196949:AMK196955 AWG196949:AWG196955 BGC196949:BGC196955 BPY196949:BPY196955 BZU196949:BZU196955 CJQ196949:CJQ196955 CTM196949:CTM196955 DDI196949:DDI196955 DNE196949:DNE196955 DXA196949:DXA196955 EGW196949:EGW196955 EQS196949:EQS196955 FAO196949:FAO196955 FKK196949:FKK196955 FUG196949:FUG196955 GEC196949:GEC196955 GNY196949:GNY196955 GXU196949:GXU196955 HHQ196949:HHQ196955 HRM196949:HRM196955 IBI196949:IBI196955 ILE196949:ILE196955 IVA196949:IVA196955 JEW196949:JEW196955 JOS196949:JOS196955 JYO196949:JYO196955 KIK196949:KIK196955 KSG196949:KSG196955 LCC196949:LCC196955 LLY196949:LLY196955 LVU196949:LVU196955 MFQ196949:MFQ196955 MPM196949:MPM196955 MZI196949:MZI196955 NJE196949:NJE196955 NTA196949:NTA196955 OCW196949:OCW196955 OMS196949:OMS196955 OWO196949:OWO196955 PGK196949:PGK196955 PQG196949:PQG196955 QAC196949:QAC196955 QJY196949:QJY196955 QTU196949:QTU196955 RDQ196949:RDQ196955 RNM196949:RNM196955 RXI196949:RXI196955 SHE196949:SHE196955 SRA196949:SRA196955 TAW196949:TAW196955 TKS196949:TKS196955 TUO196949:TUO196955 UEK196949:UEK196955 UOG196949:UOG196955 UYC196949:UYC196955 VHY196949:VHY196955 VRU196949:VRU196955 WBQ196949:WBQ196955 WLM196949:WLM196955 WVI196949:WVI196955 SRA983381:SRA983387 IW262485:IW262491 SS262485:SS262491 ACO262485:ACO262491 AMK262485:AMK262491 AWG262485:AWG262491 BGC262485:BGC262491 BPY262485:BPY262491 BZU262485:BZU262491 CJQ262485:CJQ262491 CTM262485:CTM262491 DDI262485:DDI262491 DNE262485:DNE262491 DXA262485:DXA262491 EGW262485:EGW262491 EQS262485:EQS262491 FAO262485:FAO262491 FKK262485:FKK262491 FUG262485:FUG262491 GEC262485:GEC262491 GNY262485:GNY262491 GXU262485:GXU262491 HHQ262485:HHQ262491 HRM262485:HRM262491 IBI262485:IBI262491 ILE262485:ILE262491 IVA262485:IVA262491 JEW262485:JEW262491 JOS262485:JOS262491 JYO262485:JYO262491 KIK262485:KIK262491 KSG262485:KSG262491 LCC262485:LCC262491 LLY262485:LLY262491 LVU262485:LVU262491 MFQ262485:MFQ262491 MPM262485:MPM262491 MZI262485:MZI262491 NJE262485:NJE262491 NTA262485:NTA262491 OCW262485:OCW262491 OMS262485:OMS262491 OWO262485:OWO262491 PGK262485:PGK262491 PQG262485:PQG262491 QAC262485:QAC262491 QJY262485:QJY262491 QTU262485:QTU262491 RDQ262485:RDQ262491 RNM262485:RNM262491 RXI262485:RXI262491 SHE262485:SHE262491 SRA262485:SRA262491 TAW262485:TAW262491 TKS262485:TKS262491 TUO262485:TUO262491 UEK262485:UEK262491 UOG262485:UOG262491 UYC262485:UYC262491 VHY262485:VHY262491 VRU262485:VRU262491 WBQ262485:WBQ262491 WLM262485:WLM262491 WVI262485:WVI262491 TAW983381:TAW983387 IW328021:IW328027 SS328021:SS328027 ACO328021:ACO328027 AMK328021:AMK328027 AWG328021:AWG328027 BGC328021:BGC328027 BPY328021:BPY328027 BZU328021:BZU328027 CJQ328021:CJQ328027 CTM328021:CTM328027 DDI328021:DDI328027 DNE328021:DNE328027 DXA328021:DXA328027 EGW328021:EGW328027 EQS328021:EQS328027 FAO328021:FAO328027 FKK328021:FKK328027 FUG328021:FUG328027 GEC328021:GEC328027 GNY328021:GNY328027 GXU328021:GXU328027 HHQ328021:HHQ328027 HRM328021:HRM328027 IBI328021:IBI328027 ILE328021:ILE328027 IVA328021:IVA328027 JEW328021:JEW328027 JOS328021:JOS328027 JYO328021:JYO328027 KIK328021:KIK328027 KSG328021:KSG328027 LCC328021:LCC328027 LLY328021:LLY328027 LVU328021:LVU328027 MFQ328021:MFQ328027 MPM328021:MPM328027 MZI328021:MZI328027 NJE328021:NJE328027 NTA328021:NTA328027 OCW328021:OCW328027 OMS328021:OMS328027 OWO328021:OWO328027 PGK328021:PGK328027 PQG328021:PQG328027 QAC328021:QAC328027 QJY328021:QJY328027 QTU328021:QTU328027 RDQ328021:RDQ328027 RNM328021:RNM328027 RXI328021:RXI328027 SHE328021:SHE328027 SRA328021:SRA328027 TAW328021:TAW328027 TKS328021:TKS328027 TUO328021:TUO328027 UEK328021:UEK328027 UOG328021:UOG328027 UYC328021:UYC328027 VHY328021:VHY328027 VRU328021:VRU328027 WBQ328021:WBQ328027 WLM328021:WLM328027 WVI328021:WVI328027 TKS983381:TKS983387 IW393557:IW393563 SS393557:SS393563 ACO393557:ACO393563 AMK393557:AMK393563 AWG393557:AWG393563 BGC393557:BGC393563 BPY393557:BPY393563 BZU393557:BZU393563 CJQ393557:CJQ393563 CTM393557:CTM393563 DDI393557:DDI393563 DNE393557:DNE393563 DXA393557:DXA393563 EGW393557:EGW393563 EQS393557:EQS393563 FAO393557:FAO393563 FKK393557:FKK393563 FUG393557:FUG393563 GEC393557:GEC393563 GNY393557:GNY393563 GXU393557:GXU393563 HHQ393557:HHQ393563 HRM393557:HRM393563 IBI393557:IBI393563 ILE393557:ILE393563 IVA393557:IVA393563 JEW393557:JEW393563 JOS393557:JOS393563 JYO393557:JYO393563 KIK393557:KIK393563 KSG393557:KSG393563 LCC393557:LCC393563 LLY393557:LLY393563 LVU393557:LVU393563 MFQ393557:MFQ393563 MPM393557:MPM393563 MZI393557:MZI393563 NJE393557:NJE393563 NTA393557:NTA393563 OCW393557:OCW393563 OMS393557:OMS393563 OWO393557:OWO393563 PGK393557:PGK393563 PQG393557:PQG393563 QAC393557:QAC393563 QJY393557:QJY393563 QTU393557:QTU393563 RDQ393557:RDQ393563 RNM393557:RNM393563 RXI393557:RXI393563 SHE393557:SHE393563 SRA393557:SRA393563 TAW393557:TAW393563 TKS393557:TKS393563 TUO393557:TUO393563 UEK393557:UEK393563 UOG393557:UOG393563 UYC393557:UYC393563 VHY393557:VHY393563 VRU393557:VRU393563 WBQ393557:WBQ393563 WLM393557:WLM393563 WVI393557:WVI393563 TUO983381:TUO983387 IW459093:IW459099 SS459093:SS459099 ACO459093:ACO459099 AMK459093:AMK459099 AWG459093:AWG459099 BGC459093:BGC459099 BPY459093:BPY459099 BZU459093:BZU459099 CJQ459093:CJQ459099 CTM459093:CTM459099 DDI459093:DDI459099 DNE459093:DNE459099 DXA459093:DXA459099 EGW459093:EGW459099 EQS459093:EQS459099 FAO459093:FAO459099 FKK459093:FKK459099 FUG459093:FUG459099 GEC459093:GEC459099 GNY459093:GNY459099 GXU459093:GXU459099 HHQ459093:HHQ459099 HRM459093:HRM459099 IBI459093:IBI459099 ILE459093:ILE459099 IVA459093:IVA459099 JEW459093:JEW459099 JOS459093:JOS459099 JYO459093:JYO459099 KIK459093:KIK459099 KSG459093:KSG459099 LCC459093:LCC459099 LLY459093:LLY459099 LVU459093:LVU459099 MFQ459093:MFQ459099 MPM459093:MPM459099 MZI459093:MZI459099 NJE459093:NJE459099 NTA459093:NTA459099 OCW459093:OCW459099 OMS459093:OMS459099 OWO459093:OWO459099 PGK459093:PGK459099 PQG459093:PQG459099 QAC459093:QAC459099 QJY459093:QJY459099 QTU459093:QTU459099 RDQ459093:RDQ459099 RNM459093:RNM459099 RXI459093:RXI459099 SHE459093:SHE459099 SRA459093:SRA459099 TAW459093:TAW459099 TKS459093:TKS459099 TUO459093:TUO459099 UEK459093:UEK459099 UOG459093:UOG459099 UYC459093:UYC459099 VHY459093:VHY459099 VRU459093:VRU459099 WBQ459093:WBQ459099 WLM459093:WLM459099 WVI459093:WVI459099 UEK983381:UEK983387 IW524629:IW524635 SS524629:SS524635 ACO524629:ACO524635 AMK524629:AMK524635 AWG524629:AWG524635 BGC524629:BGC524635 BPY524629:BPY524635 BZU524629:BZU524635 CJQ524629:CJQ524635 CTM524629:CTM524635 DDI524629:DDI524635 DNE524629:DNE524635 DXA524629:DXA524635 EGW524629:EGW524635 EQS524629:EQS524635 FAO524629:FAO524635 FKK524629:FKK524635 FUG524629:FUG524635 GEC524629:GEC524635 GNY524629:GNY524635 GXU524629:GXU524635 HHQ524629:HHQ524635 HRM524629:HRM524635 IBI524629:IBI524635 ILE524629:ILE524635 IVA524629:IVA524635 JEW524629:JEW524635 JOS524629:JOS524635 JYO524629:JYO524635 KIK524629:KIK524635 KSG524629:KSG524635 LCC524629:LCC524635 LLY524629:LLY524635 LVU524629:LVU524635 MFQ524629:MFQ524635 MPM524629:MPM524635 MZI524629:MZI524635 NJE524629:NJE524635 NTA524629:NTA524635 OCW524629:OCW524635 OMS524629:OMS524635 OWO524629:OWO524635 PGK524629:PGK524635 PQG524629:PQG524635 QAC524629:QAC524635 QJY524629:QJY524635 QTU524629:QTU524635 RDQ524629:RDQ524635 RNM524629:RNM524635 RXI524629:RXI524635 SHE524629:SHE524635 SRA524629:SRA524635 TAW524629:TAW524635 TKS524629:TKS524635 TUO524629:TUO524635 UEK524629:UEK524635 UOG524629:UOG524635 UYC524629:UYC524635 VHY524629:VHY524635 VRU524629:VRU524635 WBQ524629:WBQ524635 WLM524629:WLM524635 WVI524629:WVI524635 UOG983381:UOG983387 IW590165:IW590171 SS590165:SS590171 ACO590165:ACO590171 AMK590165:AMK590171 AWG590165:AWG590171 BGC590165:BGC590171 BPY590165:BPY590171 BZU590165:BZU590171 CJQ590165:CJQ590171 CTM590165:CTM590171 DDI590165:DDI590171 DNE590165:DNE590171 DXA590165:DXA590171 EGW590165:EGW590171 EQS590165:EQS590171 FAO590165:FAO590171 FKK590165:FKK590171 FUG590165:FUG590171 GEC590165:GEC590171 GNY590165:GNY590171 GXU590165:GXU590171 HHQ590165:HHQ590171 HRM590165:HRM590171 IBI590165:IBI590171 ILE590165:ILE590171 IVA590165:IVA590171 JEW590165:JEW590171 JOS590165:JOS590171 JYO590165:JYO590171 KIK590165:KIK590171 KSG590165:KSG590171 LCC590165:LCC590171 LLY590165:LLY590171 LVU590165:LVU590171 MFQ590165:MFQ590171 MPM590165:MPM590171 MZI590165:MZI590171 NJE590165:NJE590171 NTA590165:NTA590171 OCW590165:OCW590171 OMS590165:OMS590171 OWO590165:OWO590171 PGK590165:PGK590171 PQG590165:PQG590171 QAC590165:QAC590171 QJY590165:QJY590171 QTU590165:QTU590171 RDQ590165:RDQ590171 RNM590165:RNM590171 RXI590165:RXI590171 SHE590165:SHE590171 SRA590165:SRA590171 TAW590165:TAW590171 TKS590165:TKS590171 TUO590165:TUO590171 UEK590165:UEK590171 UOG590165:UOG590171 UYC590165:UYC590171 VHY590165:VHY590171 VRU590165:VRU590171 WBQ590165:WBQ590171 WLM590165:WLM590171 WVI590165:WVI590171 UYC983381:UYC983387 IW655701:IW655707 SS655701:SS655707 ACO655701:ACO655707 AMK655701:AMK655707 AWG655701:AWG655707 BGC655701:BGC655707 BPY655701:BPY655707 BZU655701:BZU655707 CJQ655701:CJQ655707 CTM655701:CTM655707 DDI655701:DDI655707 DNE655701:DNE655707 DXA655701:DXA655707 EGW655701:EGW655707 EQS655701:EQS655707 FAO655701:FAO655707 FKK655701:FKK655707 FUG655701:FUG655707 GEC655701:GEC655707 GNY655701:GNY655707 GXU655701:GXU655707 HHQ655701:HHQ655707 HRM655701:HRM655707 IBI655701:IBI655707 ILE655701:ILE655707 IVA655701:IVA655707 JEW655701:JEW655707 JOS655701:JOS655707 JYO655701:JYO655707 KIK655701:KIK655707 KSG655701:KSG655707 LCC655701:LCC655707 LLY655701:LLY655707 LVU655701:LVU655707 MFQ655701:MFQ655707 MPM655701:MPM655707 MZI655701:MZI655707 NJE655701:NJE655707 NTA655701:NTA655707 OCW655701:OCW655707 OMS655701:OMS655707 OWO655701:OWO655707 PGK655701:PGK655707 PQG655701:PQG655707 QAC655701:QAC655707 QJY655701:QJY655707 QTU655701:QTU655707 RDQ655701:RDQ655707 RNM655701:RNM655707 RXI655701:RXI655707 SHE655701:SHE655707 SRA655701:SRA655707 TAW655701:TAW655707 TKS655701:TKS655707 TUO655701:TUO655707 UEK655701:UEK655707 UOG655701:UOG655707 UYC655701:UYC655707 VHY655701:VHY655707 VRU655701:VRU655707 WBQ655701:WBQ655707 WLM655701:WLM655707 WVI655701:WVI655707 VHY983381:VHY983387 IW721237:IW721243 SS721237:SS721243 ACO721237:ACO721243 AMK721237:AMK721243 AWG721237:AWG721243 BGC721237:BGC721243 BPY721237:BPY721243 BZU721237:BZU721243 CJQ721237:CJQ721243 CTM721237:CTM721243 DDI721237:DDI721243 DNE721237:DNE721243 DXA721237:DXA721243 EGW721237:EGW721243 EQS721237:EQS721243 FAO721237:FAO721243 FKK721237:FKK721243 FUG721237:FUG721243 GEC721237:GEC721243 GNY721237:GNY721243 GXU721237:GXU721243 HHQ721237:HHQ721243 HRM721237:HRM721243 IBI721237:IBI721243 ILE721237:ILE721243 IVA721237:IVA721243 JEW721237:JEW721243 JOS721237:JOS721243 JYO721237:JYO721243 KIK721237:KIK721243 KSG721237:KSG721243 LCC721237:LCC721243 LLY721237:LLY721243 LVU721237:LVU721243 MFQ721237:MFQ721243 MPM721237:MPM721243 MZI721237:MZI721243 NJE721237:NJE721243 NTA721237:NTA721243 OCW721237:OCW721243 OMS721237:OMS721243 OWO721237:OWO721243 PGK721237:PGK721243 PQG721237:PQG721243 QAC721237:QAC721243 QJY721237:QJY721243 QTU721237:QTU721243 RDQ721237:RDQ721243 RNM721237:RNM721243 RXI721237:RXI721243 SHE721237:SHE721243 SRA721237:SRA721243 TAW721237:TAW721243 TKS721237:TKS721243 TUO721237:TUO721243 UEK721237:UEK721243 UOG721237:UOG721243 UYC721237:UYC721243 VHY721237:VHY721243 VRU721237:VRU721243 WBQ721237:WBQ721243 WLM721237:WLM721243 WVI721237:WVI721243 VRU983381:VRU983387 IW786773:IW786779 SS786773:SS786779 ACO786773:ACO786779 AMK786773:AMK786779 AWG786773:AWG786779 BGC786773:BGC786779 BPY786773:BPY786779 BZU786773:BZU786779 CJQ786773:CJQ786779 CTM786773:CTM786779 DDI786773:DDI786779 DNE786773:DNE786779 DXA786773:DXA786779 EGW786773:EGW786779 EQS786773:EQS786779 FAO786773:FAO786779 FKK786773:FKK786779 FUG786773:FUG786779 GEC786773:GEC786779 GNY786773:GNY786779 GXU786773:GXU786779 HHQ786773:HHQ786779 HRM786773:HRM786779 IBI786773:IBI786779 ILE786773:ILE786779 IVA786773:IVA786779 JEW786773:JEW786779 JOS786773:JOS786779 JYO786773:JYO786779 KIK786773:KIK786779 KSG786773:KSG786779 LCC786773:LCC786779 LLY786773:LLY786779 LVU786773:LVU786779 MFQ786773:MFQ786779 MPM786773:MPM786779 MZI786773:MZI786779 NJE786773:NJE786779 NTA786773:NTA786779 OCW786773:OCW786779 OMS786773:OMS786779 OWO786773:OWO786779 PGK786773:PGK786779 PQG786773:PQG786779 QAC786773:QAC786779 QJY786773:QJY786779 QTU786773:QTU786779 RDQ786773:RDQ786779 RNM786773:RNM786779 RXI786773:RXI786779 SHE786773:SHE786779 SRA786773:SRA786779 TAW786773:TAW786779 TKS786773:TKS786779 TUO786773:TUO786779 UEK786773:UEK786779 UOG786773:UOG786779 UYC786773:UYC786779 VHY786773:VHY786779 VRU786773:VRU786779 WBQ786773:WBQ786779 WLM786773:WLM786779 WVI786773:WVI786779 WBQ983381:WBQ983387 IW852309:IW852315 SS852309:SS852315 ACO852309:ACO852315 AMK852309:AMK852315 AWG852309:AWG852315 BGC852309:BGC852315 BPY852309:BPY852315 BZU852309:BZU852315 CJQ852309:CJQ852315 CTM852309:CTM852315 DDI852309:DDI852315 DNE852309:DNE852315 DXA852309:DXA852315 EGW852309:EGW852315 EQS852309:EQS852315 FAO852309:FAO852315 FKK852309:FKK852315 FUG852309:FUG852315 GEC852309:GEC852315 GNY852309:GNY852315 GXU852309:GXU852315 HHQ852309:HHQ852315 HRM852309:HRM852315 IBI852309:IBI852315 ILE852309:ILE852315 IVA852309:IVA852315 JEW852309:JEW852315 JOS852309:JOS852315 JYO852309:JYO852315 KIK852309:KIK852315 KSG852309:KSG852315 LCC852309:LCC852315 LLY852309:LLY852315 LVU852309:LVU852315 MFQ852309:MFQ852315 MPM852309:MPM852315 MZI852309:MZI852315 NJE852309:NJE852315 NTA852309:NTA852315 OCW852309:OCW852315 OMS852309:OMS852315 OWO852309:OWO852315 PGK852309:PGK852315 PQG852309:PQG852315 QAC852309:QAC852315 QJY852309:QJY852315 QTU852309:QTU852315 RDQ852309:RDQ852315 RNM852309:RNM852315 RXI852309:RXI852315 SHE852309:SHE852315 SRA852309:SRA852315 TAW852309:TAW852315 TKS852309:TKS852315 TUO852309:TUO852315 UEK852309:UEK852315 UOG852309:UOG852315 UYC852309:UYC852315 VHY852309:VHY852315 VRU852309:VRU852315 WBQ852309:WBQ852315 WLM852309:WLM852315 WVI852309:WVI852315 WLM983381:WLM983387 IW917845:IW917851 SS917845:SS917851 ACO917845:ACO917851 AMK917845:AMK917851 AWG917845:AWG917851 BGC917845:BGC917851 BPY917845:BPY917851 BZU917845:BZU917851 CJQ917845:CJQ917851 CTM917845:CTM917851 DDI917845:DDI917851 DNE917845:DNE917851 DXA917845:DXA917851 EGW917845:EGW917851 EQS917845:EQS917851 FAO917845:FAO917851 FKK917845:FKK917851 FUG917845:FUG917851 GEC917845:GEC917851 GNY917845:GNY917851 GXU917845:GXU917851 HHQ917845:HHQ917851 HRM917845:HRM917851 IBI917845:IBI917851 ILE917845:ILE917851 IVA917845:IVA917851 JEW917845:JEW917851 JOS917845:JOS917851 JYO917845:JYO917851 KIK917845:KIK917851 KSG917845:KSG917851 LCC917845:LCC917851 LLY917845:LLY917851 LVU917845:LVU917851 MFQ917845:MFQ917851 MPM917845:MPM917851 MZI917845:MZI917851 NJE917845:NJE917851 NTA917845:NTA917851 OCW917845:OCW917851 OMS917845:OMS917851 OWO917845:OWO917851 PGK917845:PGK917851 PQG917845:PQG917851 QAC917845:QAC917851 QJY917845:QJY917851 QTU917845:QTU917851 RDQ917845:RDQ917851 RNM917845:RNM917851 RXI917845:RXI917851 SHE917845:SHE917851 SRA917845:SRA917851 TAW917845:TAW917851 TKS917845:TKS917851 TUO917845:TUO917851 UEK917845:UEK917851 UOG917845:UOG917851 UYC917845:UYC917851 VHY917845:VHY917851 VRU917845:VRU917851 WBQ917845:WBQ917851 WLM917845:WLM917851 WVI917845:WVI917851 WVI983381:WVI983387 IW983381:IW983387 SS983381:SS983387 ACO983381:ACO983387 AMK983381:AMK983387 AWG983381:AWG983387 BGC983381:BGC983387 BPY983381:BPY983387 BZU983381:BZU983387 CJQ983381:CJQ983387 CTM983381:CTM983387 DDI983381:DDI983387 DNE983381:DNE983387 DXA983381:DXA983387 EGW983381:EGW983387 EQS983381:EQS983387 FAO983381:FAO983387 FKK983381:FKK983387 FUG983381:FUG983387 GEC983381:GEC983387 GNY983381:GNY983387 GXU983381:GXU983387 HHQ983381:HHQ983387 HRM983381:HRM983387 IBI983381:IBI983387 ILE983381:ILE983387 IVA983381:IVA983387 JEW983381:JEW983387 JOS983381:JOS983387 JYO983381:JYO983387 KIK983381:KIK983387 KSG983381:KSG983387 LCC983381:LCC983387 LLY983381:LLY983387 LVU983381:LVU983387 MFQ983381:MFQ983387 MPM983381:MPM983387 MZI983381:MZI983387 NJE983381:NJE983387 NTA983381:NTA983387 OCW983381:OCW983387 OMS983381:OMS983387 OWO983381:OWO983387 PGK983381:PGK983387 PQG983381:PQG983387 QAC983381:QAC983387 QJY983381:QJY983387 QTU983381:QTU983387 E65448:E65449 E130984:E130985 E196520:E196521 E262056:E262057 E327592:E327593 E393128:E393129 E458664:E458665 E524200:E524201 E589736:E589737 E655272:E655273 E720808:E720809 E786344:E786345 E851880:E851881 E917416:E917417 E982952:E982953 E1048488:E1048489 E65451:E65456 E130987:E130992 E196523:E196528 E262059:E262064 E327595:E327600 E393131:E393136 E458667:E458672 E524203:E524208 E589739:E589744 E655275:E655280 E720811:E720816 E786347:E786352 E851883:E851888 E917419:E917424 E982955:E982960 E1048491:E1048496" xr:uid="{82519DD8-D7FA-4D26-BA30-EA55B5127F92}">
      <formula1>"jr, ,"</formula1>
    </dataValidation>
    <dataValidation type="list" allowBlank="1" showInputMessage="1" showErrorMessage="1" sqref="O47:O75 O983094:O983095 O917558:O917559 O852022:O852023 O786486:O786487 O720950:O720951 O655414:O655415 O589878:O589879 O524342:O524343 O458806:O458807 O393270:O393271 O327734:O327735 O262198:O262199 O196662:O196663 O131126:O131127 O65590:O65591 O77:O78 O983064:O983092 O917528:O917556 O851992:O852020 O786456:O786484 O720920:O720948 O655384:O655412 O589848:O589876 O524312:O524340 O458776:O458804 O393240:O393268 O327704:O327732 O262168:O262196 O196632:O196660 O131096:O131124 O65560:O65588" xr:uid="{2C5C4D57-F590-4675-BCC5-3FE714E59C90}">
      <formula1>#REF!</formula1>
    </dataValidation>
  </dataValidations>
  <pageMargins left="0" right="0" top="0" bottom="0" header="0.51181102362204722" footer="0.51181102362204722"/>
  <pageSetup paperSize="9" firstPageNumber="4294963191" orientation="portrait"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王座</vt:lpstr>
      <vt:lpstr>申込書(団体)</vt:lpstr>
      <vt:lpstr>登録ナンバー</vt:lpstr>
      <vt:lpstr>王座!Print_Area</vt:lpstr>
      <vt:lpstr>'申込書(団体)'!Print_Area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川並和之</dc:creator>
  <cp:lastModifiedBy>紳之介 牛尾</cp:lastModifiedBy>
  <cp:lastPrinted>2023-09-23T04:09:52Z</cp:lastPrinted>
  <dcterms:created xsi:type="dcterms:W3CDTF">2002-09-29T15:27:46Z</dcterms:created>
  <dcterms:modified xsi:type="dcterms:W3CDTF">2026-08-23T09:19:51Z</dcterms:modified>
</cp:coreProperties>
</file>